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saldivar\Documents\INTN\UTA\Año 2023\Rendicion de Cuentas 2023\1er Trimestre 2023\"/>
    </mc:Choice>
  </mc:AlternateContent>
  <bookViews>
    <workbookView xWindow="-120" yWindow="-120" windowWidth="20730" windowHeight="11160"/>
  </bookViews>
  <sheets>
    <sheet name="MATRIZ RCC_23" sheetId="1" r:id="rId1"/>
  </sheets>
  <externalReferences>
    <externalReference r:id="rId2"/>
  </externalReferenc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11" i="1" l="1"/>
  <c r="E110" i="1"/>
  <c r="D110" i="1"/>
  <c r="F109" i="1"/>
  <c r="F108" i="1"/>
  <c r="E107" i="1"/>
  <c r="D107" i="1"/>
  <c r="F106" i="1"/>
  <c r="F105" i="1"/>
  <c r="F104" i="1"/>
  <c r="F103" i="1"/>
  <c r="F102" i="1"/>
  <c r="E101" i="1"/>
  <c r="D101" i="1"/>
  <c r="F100" i="1"/>
  <c r="F99" i="1"/>
  <c r="F98" i="1"/>
  <c r="F97" i="1"/>
  <c r="F96" i="1"/>
  <c r="F95" i="1"/>
  <c r="F94" i="1"/>
  <c r="E93" i="1"/>
  <c r="D93" i="1"/>
  <c r="F92" i="1"/>
  <c r="F91" i="1"/>
  <c r="F90" i="1"/>
  <c r="F89" i="1"/>
  <c r="F88" i="1"/>
  <c r="F87" i="1"/>
  <c r="F86" i="1"/>
  <c r="F85" i="1"/>
  <c r="E84" i="1"/>
  <c r="D84" i="1"/>
  <c r="F83" i="1"/>
  <c r="F82" i="1"/>
  <c r="F81" i="1"/>
  <c r="F80" i="1"/>
  <c r="F79" i="1"/>
  <c r="E78" i="1"/>
  <c r="D78" i="1"/>
  <c r="E67" i="1"/>
  <c r="E66" i="1"/>
  <c r="E65" i="1"/>
  <c r="E64" i="1"/>
  <c r="E63" i="1"/>
  <c r="F107" i="1" l="1"/>
  <c r="F110" i="1"/>
  <c r="F78" i="1"/>
  <c r="F93" i="1"/>
  <c r="F101" i="1"/>
  <c r="D112" i="1"/>
  <c r="F84" i="1"/>
  <c r="E112" i="1"/>
  <c r="F112" i="1" l="1"/>
</calcChain>
</file>

<file path=xl/sharedStrings.xml><?xml version="1.0" encoding="utf-8"?>
<sst xmlns="http://schemas.openxmlformats.org/spreadsheetml/2006/main" count="338" uniqueCount="243">
  <si>
    <t>1- PRESENTACIÓN</t>
  </si>
  <si>
    <t>Misión institucional</t>
  </si>
  <si>
    <t>Nro.</t>
  </si>
  <si>
    <t>Dependencia</t>
  </si>
  <si>
    <t>Responsable</t>
  </si>
  <si>
    <t>Cargo que Ocupa</t>
  </si>
  <si>
    <t>Priorización</t>
  </si>
  <si>
    <t>Vinculación POI, PEI, PND, ODS.</t>
  </si>
  <si>
    <t>Justificaciones</t>
  </si>
  <si>
    <t xml:space="preserve">Evidencia </t>
  </si>
  <si>
    <t>1°</t>
  </si>
  <si>
    <t>2°</t>
  </si>
  <si>
    <t>Mes</t>
  </si>
  <si>
    <t>Nivel de Cumplimiento (%)</t>
  </si>
  <si>
    <t>Enero</t>
  </si>
  <si>
    <t>Febrero</t>
  </si>
  <si>
    <t>Marzo</t>
  </si>
  <si>
    <t>Cantidad de Consultas</t>
  </si>
  <si>
    <t>Respondidos</t>
  </si>
  <si>
    <t>N°</t>
  </si>
  <si>
    <t>Descripción</t>
  </si>
  <si>
    <t>Objetivo</t>
  </si>
  <si>
    <t>Metas</t>
  </si>
  <si>
    <t>Población Beneficiaria</t>
  </si>
  <si>
    <t>Porcentaje de Ejecución</t>
  </si>
  <si>
    <t>Resultados Logrados</t>
  </si>
  <si>
    <t>Evidencia (Informe de Avance de Metas - SPR)</t>
  </si>
  <si>
    <t>ID</t>
  </si>
  <si>
    <t>Objeto</t>
  </si>
  <si>
    <t>Valor del Contrato</t>
  </si>
  <si>
    <t>Proveedor Adjudicado</t>
  </si>
  <si>
    <t>Estado (Ejecución - Finiquitado)</t>
  </si>
  <si>
    <t>Enlace DNCP</t>
  </si>
  <si>
    <t>Presupuestado</t>
  </si>
  <si>
    <t>Ejecutado</t>
  </si>
  <si>
    <t>Saldos</t>
  </si>
  <si>
    <t>Evidencia (Enlace Ley 5189)</t>
  </si>
  <si>
    <t>Evidencia</t>
  </si>
  <si>
    <t>5.1. Canales de Participación Ciudadana existentes a la fecha.</t>
  </si>
  <si>
    <t>Denominación</t>
  </si>
  <si>
    <t>Dependencia Responsable del Canal de Participación</t>
  </si>
  <si>
    <t>Evidencia (Página Web, Buzón de SQR, Etc.)</t>
  </si>
  <si>
    <t>Ticket Numero</t>
  </si>
  <si>
    <t>Fecha Ingreso</t>
  </si>
  <si>
    <t>Estado</t>
  </si>
  <si>
    <t>Auditorias Financieras</t>
  </si>
  <si>
    <t>Evidencia (Enlace Ley 5282/14)</t>
  </si>
  <si>
    <t>Auditorias de Gestión</t>
  </si>
  <si>
    <t>Auditorías Externas</t>
  </si>
  <si>
    <t>Otros tipos de Auditoria</t>
  </si>
  <si>
    <t>Planes de Mejoramiento elaborados en el Trimestre</t>
  </si>
  <si>
    <t>Informe de referencia</t>
  </si>
  <si>
    <t>Evidencia (Adjuntar Documento)</t>
  </si>
  <si>
    <t>Periodo</t>
  </si>
  <si>
    <t>Cantidad de Miembros del CRCC:</t>
  </si>
  <si>
    <t>Total Mujeres:</t>
  </si>
  <si>
    <t>Total Hombres :</t>
  </si>
  <si>
    <t>Nivel de Cumplimiento</t>
  </si>
  <si>
    <t>Total nivel directivo o rango superior:</t>
  </si>
  <si>
    <t>Calificación MECIP de la Contraloría General de la República (CGR)</t>
  </si>
  <si>
    <t>2-PRESENTACIÓN DE LOS MIEMBROS DEL COMITÉ DE RENDICIÓN DE CUENTAS AL CIUDADANO (CRCC)</t>
  </si>
  <si>
    <t xml:space="preserve">Tema </t>
  </si>
  <si>
    <t>Enlace Portal de Transparencia de la SENAC</t>
  </si>
  <si>
    <t>Enlace publicación de SFP</t>
  </si>
  <si>
    <t>Enlace Portal AIP</t>
  </si>
  <si>
    <t>Fecha</t>
  </si>
  <si>
    <t>Fecha de Contrato</t>
  </si>
  <si>
    <t>Enlace Portal de Denuncias de la SENAC</t>
  </si>
  <si>
    <t>Nro. Informe</t>
  </si>
  <si>
    <t>(Se incluyen los logros alcanzados por la institución durante el periodo, debiendo actualizar la información con cada informe trimestral. Puede apoyarse con gráficos, cuadros dinámicos que describan los logros)</t>
  </si>
  <si>
    <t xml:space="preserve">(Puede complementar información aquí y apoyarse en gráficos ilustrativos) </t>
  </si>
  <si>
    <t>MATRIZ DE INFORMACIÓN MINIMA PARA INFORME DE RENDICIÓN DE CUENTAS AL CIUDADANO - EJERCICIO 2023</t>
  </si>
  <si>
    <t>Producto (actividades, materiales, insumos, etc)</t>
  </si>
  <si>
    <t>Enlace</t>
  </si>
  <si>
    <t>Descripción de las actividades realizadas en base a los resultados</t>
  </si>
  <si>
    <t>Cantidad de funcionarios que completaron el diagnostico</t>
  </si>
  <si>
    <t>Cantidad de indicadores</t>
  </si>
  <si>
    <t>Descripción del Indicador misional</t>
  </si>
  <si>
    <t>2- PLAN DE RENDICIÓN DE CUENTAS AL CIUDADANO</t>
  </si>
  <si>
    <t>3- GESTIÓN INSTITUCIONAL</t>
  </si>
  <si>
    <t>3.1 Nivel de Cumplimiento  de Minimo de Información Disponible - Transparencia Activa Ley 5189 /14</t>
  </si>
  <si>
    <t>3.2 Nivel de Cumplimiento  de Minimo de Información Disponible - Transparencia Activa Ley 5282/14</t>
  </si>
  <si>
    <t>3.3 Nivel de Cumplimiento de Respuestas a Consultas Ciudadanas - Transparencia Pasiva Ley N° 5282/14</t>
  </si>
  <si>
    <t xml:space="preserve">Objeto de Gasto </t>
  </si>
  <si>
    <t>5.2. Participación y difusión en idioma Guaraní</t>
  </si>
  <si>
    <t>8- CONTROL INTERNO Y EXTERNO</t>
  </si>
  <si>
    <t>8.1 Informes de Auditorias Internas y Auditorías Externas en el Trimestre</t>
  </si>
  <si>
    <t>8.2 Modelo Estándar de Control Interno para las Instituciones Públicas del Paraguay</t>
  </si>
  <si>
    <t xml:space="preserve">9- DESCRIPCIÓN CUALITATIVA DE LOGROS ALCANZADOS </t>
  </si>
  <si>
    <t>3.4- Servicios o Productos Misionales (Depende de la Naturaleza de la Misión Insitucional, puede abarcar un Programa o Proyecto)</t>
  </si>
  <si>
    <t>3.5 Contrataciones realizadas</t>
  </si>
  <si>
    <t>3.6 Ejecución Financiera</t>
  </si>
  <si>
    <t>5- PARTICIPACIÓN CIUDADANA</t>
  </si>
  <si>
    <t>2.1. Resolución de Aprobación y Anexo de Plan de Rendición de Cuentas</t>
  </si>
  <si>
    <t>2.2 Plan de Rendición de Cuentas. (Copiar abajo link de acceso directo)</t>
  </si>
  <si>
    <t>6- INDICADORES MISIONALES DE RENDICIÓN DE CUENTAS AL CIUDADANO</t>
  </si>
  <si>
    <t>6.1- Indicadores Misionales Identificados</t>
  </si>
  <si>
    <t>7- GESTIÓN DE DENUNCIAS</t>
  </si>
  <si>
    <t xml:space="preserve">Cantidad de hombres </t>
  </si>
  <si>
    <t>Cantidad de mujeres</t>
  </si>
  <si>
    <t>5.3 Diagnostico "The Integrity app"</t>
  </si>
  <si>
    <t>No Respondidos o Reconsideradas</t>
  </si>
  <si>
    <t>7.1.Gestión de denuncias de corrupción</t>
  </si>
  <si>
    <t>Institución: Instituto Naiconal de Tecnología, Normalización y Metrología (INTN)</t>
  </si>
  <si>
    <t>Periodo del informe: Primer Trimestre 2023</t>
  </si>
  <si>
    <t>Dirección Adinistrativa y Financiera</t>
  </si>
  <si>
    <t>Dirección de Gestión del Talento Humano</t>
  </si>
  <si>
    <t>Dirección de Auditoria Interna</t>
  </si>
  <si>
    <t>Dirección Juridica</t>
  </si>
  <si>
    <t>Dirección de Gabinete de la Dirección General</t>
  </si>
  <si>
    <t>Dirección de Tecnologías de la Información, Comunicación y Gestión Estatégica</t>
  </si>
  <si>
    <t>Cesar Lezcano</t>
  </si>
  <si>
    <t>Director DAF</t>
  </si>
  <si>
    <t>Director DAI</t>
  </si>
  <si>
    <t>Directora DGTH</t>
  </si>
  <si>
    <t>Director DJUR</t>
  </si>
  <si>
    <t>Directora DGDG</t>
  </si>
  <si>
    <t>Director DTIC</t>
  </si>
  <si>
    <t>Dirección de Gestión Ambiental</t>
  </si>
  <si>
    <t>Cesar Riveros</t>
  </si>
  <si>
    <t>Director de DGA</t>
  </si>
  <si>
    <t>Asesoría de la Dirección General</t>
  </si>
  <si>
    <t>Lucia Parris</t>
  </si>
  <si>
    <t>Asesora de la Dirección General</t>
  </si>
  <si>
    <t>Unidad de Transparencia y Anticorrupción</t>
  </si>
  <si>
    <t>Franz Saldivar</t>
  </si>
  <si>
    <t>Jefe de UTA</t>
  </si>
  <si>
    <t>Resolución de Aprobación y Anexo del Plan de Rendición de Cuentas del INTN 2023</t>
  </si>
  <si>
    <t>Gestión Administrativa y Financiera</t>
  </si>
  <si>
    <t>POI</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</si>
  <si>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</si>
  <si>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Gestión de Areas Misionales</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</si>
  <si>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</si>
  <si>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Plan Operativo Institucional 2022</t>
  </si>
  <si>
    <t>Resolución INTN 028/2022. Conformación del Comité de Rendición de Cuentas</t>
  </si>
  <si>
    <t>Contribuir con la sociedad, la industria, el comercio, el sector productivo, mediante la investigación, servicios de asistencia técnica, normalización, metrología, seguridad eléctrica, certificación e inspección, para el mejoramiento de la calidad de los productos, los servicios, el bienestar y seguridad de las personas, con un enfoque de responsabilidad social y ambiental.</t>
  </si>
  <si>
    <t>Plan de Rendición de Cuentas 2023</t>
  </si>
  <si>
    <t>Enlace S.F.P.</t>
  </si>
  <si>
    <t>Enlace Portal de Transparencia</t>
  </si>
  <si>
    <t>Arturo Machado</t>
  </si>
  <si>
    <t>Sara Maria Ortehga</t>
  </si>
  <si>
    <t>Luis Fioroto</t>
  </si>
  <si>
    <t>Sandra Carolina Doldan</t>
  </si>
  <si>
    <t>Jonhatan Villagran</t>
  </si>
  <si>
    <t>ADQUISICIÓN DE HOJAS SERILLADAS PARA EL INTN - AD REFERENDUM</t>
  </si>
  <si>
    <t>FRIGON S.A.</t>
  </si>
  <si>
    <t>Ejecución</t>
  </si>
  <si>
    <t>https://www.contrataciones.gov.py/buscador/general.html?filtro=424317&amp;page=</t>
  </si>
  <si>
    <t>Recarga de Extintores AD REFERENDUM a Plan Financiero</t>
  </si>
  <si>
    <t>FIRE MASTER SRL</t>
  </si>
  <si>
    <t>https://www.contrataciones.gov.py/buscador/general.html?filtro=423663&amp;page=</t>
  </si>
  <si>
    <t>Enlace AIP</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</si>
  <si>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</si>
  <si>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</si>
  <si>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Física: 2.211 Servicios
Financiera: Gs. 1.691.956.694.-</t>
  </si>
  <si>
    <t>Ciudadanía en general</t>
  </si>
  <si>
    <t>Informe según Organismo/Dirección</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</si>
  <si>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</si>
  <si>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</si>
  <si>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Física: 102.151.- Servicios
Financiera: Gs. 6.366.158.000.-</t>
  </si>
  <si>
    <t>Asistencia Técnica e Investigación</t>
  </si>
  <si>
    <t>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t>
  </si>
  <si>
    <t>Física:  60 Asistencias
Financiera: Gs. 233.266.321.-</t>
  </si>
  <si>
    <t>Servicios Metrológicos</t>
  </si>
  <si>
    <t>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t>
  </si>
  <si>
    <t>Física: 168.559 Servicios
Financiera: Gs. 4.570.591.432.-</t>
  </si>
  <si>
    <t>Normalizaciones Técnicas</t>
  </si>
  <si>
    <t xml:space="preserve">Coordinación de comités técnicos para la actualización y elaboración de normas paraguayas.
Ventas de Normas Técnicas Paraguayas
Participación activa en el Codex Alimentarius </t>
  </si>
  <si>
    <t>Física: 74 Normas
Financiera: 483.885.000.-</t>
  </si>
  <si>
    <t>Servicios Personales</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</si>
  <si>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</si>
  <si>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</si>
  <si>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</si>
  <si>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</si>
  <si>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</si>
  <si>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</si>
  <si>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</si>
  <si>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</si>
  <si>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</si>
  <si>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</si>
  <si>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</si>
  <si>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</si>
  <si>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</si>
  <si>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</si>
  <si>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</si>
  <si>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</si>
  <si>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</si>
  <si>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</si>
  <si>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</si>
  <si>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</si>
  <si>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</si>
  <si>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</si>
  <si>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</si>
  <si>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</si>
  <si>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</si>
  <si>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</si>
  <si>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</si>
  <si>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</si>
  <si>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</si>
  <si>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</si>
  <si>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</si>
  <si>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</si>
  <si>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</si>
  <si>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TOTAL GENERAL</t>
  </si>
  <si>
    <t>Enlace Ley 5189</t>
  </si>
  <si>
    <t>Se inciaron acciones para futuras capacitaciones a los funcionarios sobre leyes y reglamentaciones vigentes sobre la función pública.</t>
  </si>
  <si>
    <t>Supuesta infracción de leyes especiales</t>
  </si>
  <si>
    <t>Supuesto ingreso irregular a la función pública</t>
  </si>
  <si>
    <t xml:space="preserve">Supuesto caso de recategorización indebida  </t>
  </si>
  <si>
    <t>Supuesto mal desempeño de funciones</t>
  </si>
  <si>
    <t>Supuesta irregularidad administrativa</t>
  </si>
  <si>
    <t>Desestimada en institución</t>
  </si>
  <si>
    <t>En proceso de Investigación Preliminar</t>
  </si>
  <si>
    <t>https://denuncias.gov.py/portal-publico</t>
  </si>
  <si>
    <t>Informes Verificación cumplimineto Art 41 - Ley 2051_03</t>
  </si>
  <si>
    <t>https://nube.intn.gov.py/cloud/index.php/s/jNF7TfAHqrccTDW</t>
  </si>
  <si>
    <t xml:space="preserve"> Estados Financieros al cierre ejercicio 2022</t>
  </si>
  <si>
    <t>https://nube.intn.gov.py/cloud/index.php/s/kCwKjDNZmnfpaAy</t>
  </si>
  <si>
    <t>EJERCICIO FISCAL 2021</t>
  </si>
  <si>
    <t>Observación: En relación al proceso de evaluación del MECIP correspondiente al periodo 2021, informo que las evidencias de la implementación, fueron cargadas al sistema de carga portal MECIP de ambos Órganos de Control, así como también fue presentado el informe con la Matriz de evaluación de la efectividad del SCI.
En ese sentido cabe resaltar que el proceso de evaluación de los órganos externos se realiza conforme a lo establecido en disposiciones, que refiere "la fecha tope establecida para la carga de documentos que respaldan la implementación, aplicación y evaluación correspondiente a cada ejercicio fiscal es hasta el 28 de febrero del siguiente año de cada ejercicio fiscal cerrado, Resolución CGR N° 909/2021, asi como la  Circular AGPE PR N° 09/2021.</t>
  </si>
  <si>
    <t>Tasas y porcentajes de servicios institucinales</t>
  </si>
  <si>
    <t>Facebook</t>
  </si>
  <si>
    <t>Red Social - Cuenta Institucional. Medio utilizado como soporte para producir, compartir contenidos (Imágenes, texto, video), enviar y recibir mensajes, realizar anuncios, etc.</t>
  </si>
  <si>
    <t>DCOM/DTIC</t>
  </si>
  <si>
    <t>Facebook INTN</t>
  </si>
  <si>
    <t>Instagram</t>
  </si>
  <si>
    <t>Red Social - Cuenta Institucional. Medio utilizado para interactuar con los clientes y ciudadanía, utilizado como soporte para compartir fotografias, videos con los usuarios y como herramienta para la visibilidad de las actividades institucionales.</t>
  </si>
  <si>
    <t>Instagram INTN</t>
  </si>
  <si>
    <t>Google INTN apartado de Negocios</t>
  </si>
  <si>
    <t>Red Social - Cuenta Institucional. El perfil de negocio es una herramienta que permite conectarse facilmente con los clientes, en la busqueda de google y maps, permite la publicación de fotos en el perfil para mostrar aspectos relevantes de la Institución. Permite a clientes y ciudadanía conetarse mediante llamadas, opiniones o mensajes.</t>
  </si>
  <si>
    <t>Google INTN</t>
  </si>
  <si>
    <t>Twitter INTN</t>
  </si>
  <si>
    <t>Plataforma Social, es un servicio de comunicación bidireccional, utilizada para compartir información en el tiempo real y directamente de sus protagonistas, los mensajes en su mayoría son fragmentos de texto, que no superan los 280 caracteres.</t>
  </si>
  <si>
    <t>Mejora en la recepción de Reclamos ciudadanos:  Tema: verificacion de Esatcion de servicio</t>
  </si>
  <si>
    <t>Respuesta al ciudadano, con información y datos de áreas responsables.</t>
  </si>
  <si>
    <t>Anexo 1</t>
  </si>
  <si>
    <r>
      <rPr>
        <sz val="11"/>
        <rFont val="Calibri"/>
        <family val="2"/>
        <scheme val="minor"/>
      </rPr>
      <t>Realizado por el Departamento de Comunciacion (DCOM)</t>
    </r>
    <r>
      <rPr>
        <u/>
        <sz val="11"/>
        <color theme="10"/>
        <rFont val="Calibri"/>
        <family val="2"/>
        <scheme val="minor"/>
      </rPr>
      <t xml:space="preserve">       </t>
    </r>
  </si>
  <si>
    <t>Mejora en la Atencion de los clientes y ciudadania</t>
  </si>
  <si>
    <t>Mejora en la atención a través del whatsapp web, atención en  tiempo y forma a la ciudadania y a los clientes</t>
  </si>
  <si>
    <r>
      <rPr>
        <sz val="11"/>
        <rFont val="Calibri"/>
        <family val="2"/>
        <scheme val="minor"/>
      </rPr>
      <t>Realizado por la DTIC, Dpto DINF, habilitación del whatsapp</t>
    </r>
    <r>
      <rPr>
        <u/>
        <sz val="11"/>
        <color theme="10"/>
        <rFont val="Calibri"/>
        <family val="2"/>
        <scheme val="minor"/>
      </rPr>
      <t xml:space="preserve"> </t>
    </r>
    <r>
      <rPr>
        <sz val="11"/>
        <rFont val="Calibri"/>
        <family val="2"/>
        <scheme val="minor"/>
      </rPr>
      <t>institucional</t>
    </r>
  </si>
  <si>
    <t>Primer Foro Internacional de Electricistas</t>
  </si>
  <si>
    <t>Realizado por DSE - DTIC/DCOM.</t>
  </si>
  <si>
    <t>Detalle de servicios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</si>
</sst>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164" formatCode="0.0%"/>
  </numFmts>
  <fonts count="29">
    <font>
      <sz val="11"/>
      <color theme="1"/>
      <name val="Calibri"/>
      <charset val="134"/>
      <scheme val="minor"/>
    </font>
    <font>
      <sz val="11"/>
      <color theme="1"/>
      <name val="Calibri"/>
      <family val="2"/>
      <scheme val="minor"/>
    </font>
    <font>
      <sz val="11"/>
      <color theme="1"/>
      <name val="Calibri"/>
      <family val="2"/>
      <scheme val="minor"/>
    </font>
    <font>
      <sz val="8"/>
      <name val="Calibri"/>
      <family val="2"/>
      <scheme val="minor"/>
    </font>
    <font>
      <sz val="11"/>
      <color theme="1"/>
      <name val="Calibri"/>
      <family val="2"/>
      <scheme val="minor"/>
    </font>
    <font>
      <b/>
      <u/>
      <sz val="14"/>
      <name val="Garamond"/>
      <family val="1"/>
    </font>
    <font>
      <b/>
      <u/>
      <sz val="18"/>
      <color theme="1"/>
      <name val="Garamond"/>
      <family val="1"/>
    </font>
    <font>
      <sz val="11"/>
      <color theme="1"/>
      <name val="Garamond"/>
      <family val="1"/>
    </font>
    <font>
      <sz val="15"/>
      <color theme="1"/>
      <name val="Garamond"/>
      <family val="1"/>
    </font>
    <font>
      <b/>
      <u/>
      <sz val="14"/>
      <color theme="1"/>
      <name val="Garamond"/>
      <family val="1"/>
    </font>
    <font>
      <sz val="12"/>
      <color theme="1"/>
      <name val="Garamond"/>
      <family val="1"/>
    </font>
    <font>
      <b/>
      <sz val="14"/>
      <color theme="1"/>
      <name val="Garamond"/>
      <family val="1"/>
    </font>
    <font>
      <sz val="14"/>
      <color theme="1"/>
      <name val="Garamond"/>
      <family val="1"/>
    </font>
    <font>
      <b/>
      <sz val="12"/>
      <color theme="1"/>
      <name val="Garamond"/>
      <family val="1"/>
    </font>
    <font>
      <b/>
      <sz val="11"/>
      <color theme="1"/>
      <name val="Garamond"/>
      <family val="1"/>
    </font>
    <font>
      <b/>
      <u/>
      <sz val="13"/>
      <color theme="1"/>
      <name val="Garamond"/>
      <family val="1"/>
    </font>
    <font>
      <b/>
      <sz val="13"/>
      <color rgb="FF000000"/>
      <name val="Garamond"/>
      <family val="1"/>
    </font>
    <font>
      <b/>
      <sz val="13"/>
      <color theme="1"/>
      <name val="Garamond"/>
      <family val="1"/>
    </font>
    <font>
      <u/>
      <sz val="11"/>
      <color theme="10"/>
      <name val="Calibri"/>
      <family val="2"/>
      <scheme val="minor"/>
    </font>
    <font>
      <sz val="12"/>
      <color theme="1"/>
      <name val="Calibri"/>
      <family val="2"/>
    </font>
    <font>
      <sz val="12"/>
      <color theme="1"/>
      <name val="Calibri"/>
      <family val="2"/>
      <scheme val="minor"/>
    </font>
    <font>
      <sz val="11"/>
      <color rgb="FF000000"/>
      <name val="Calibri"/>
      <family val="2"/>
      <scheme val="minor"/>
    </font>
    <font>
      <b/>
      <sz val="12"/>
      <name val="Garamond"/>
      <family val="1"/>
    </font>
    <font>
      <sz val="10"/>
      <color theme="1"/>
      <name val="Calibri"/>
      <family val="2"/>
    </font>
    <font>
      <b/>
      <sz val="12"/>
      <color theme="1"/>
      <name val="Calibri"/>
      <family val="2"/>
      <scheme val="minor"/>
    </font>
    <font>
      <sz val="10"/>
      <color theme="1"/>
      <name val="Calibri"/>
      <family val="2"/>
      <scheme val="minor"/>
    </font>
    <font>
      <sz val="10"/>
      <color rgb="FF202122"/>
      <name val="Arial"/>
      <family val="2"/>
    </font>
    <font>
      <sz val="11"/>
      <color theme="1"/>
      <name val="Calibri"/>
      <family val="2"/>
    </font>
    <font>
      <sz val="11"/>
      <name val="Calibri"/>
      <family val="2"/>
      <scheme val="minor"/>
    </font>
  </fonts>
  <fills count="13">
    <fill>
      <patternFill patternType="none"/>
    </fill>
    <fill>
      <patternFill patternType="gray125"/>
    </fill>
    <fill>
      <patternFill patternType="solid">
        <fgColor theme="5"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7" tint="0.79998168889431442"/>
        <bgColor indexed="64"/>
      </patternFill>
    </fill>
    <fill>
      <patternFill patternType="solid">
        <fgColor theme="7" tint="0.39997558519241921"/>
        <bgColor indexed="64"/>
      </patternFill>
    </fill>
    <fill>
      <patternFill patternType="solid">
        <fgColor theme="5" tint="0.39997558519241921"/>
        <bgColor indexed="65"/>
      </patternFill>
    </fill>
    <fill>
      <patternFill patternType="solid">
        <fgColor rgb="FFF4B08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bottom style="thin">
        <color auto="1"/>
      </bottom>
      <diagonal/>
    </border>
    <border>
      <left/>
      <right style="thin">
        <color auto="1"/>
      </right>
      <top/>
      <bottom style="thin">
        <color auto="1"/>
      </bottom>
      <diagonal/>
    </border>
  </borders>
  <cellStyleXfs count="3">
    <xf numFmtId="0" fontId="0" fillId="0" borderId="0">
      <alignment vertical="center"/>
    </xf>
    <xf numFmtId="9" fontId="4" fillId="0" borderId="0" applyFont="0" applyFill="0" applyBorder="0" applyAlignment="0" applyProtection="0"/>
    <xf numFmtId="0" fontId="18" fillId="0" borderId="0" applyNumberFormat="0" applyFill="0" applyBorder="0" applyAlignment="0" applyProtection="0">
      <alignment vertical="center"/>
    </xf>
  </cellStyleXfs>
  <cellXfs count="188">
    <xf numFmtId="0" fontId="0" fillId="0" borderId="0" xfId="0">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10" fillId="3" borderId="4" xfId="0" applyFont="1" applyFill="1" applyBorder="1" applyAlignment="1">
      <alignment horizontal="center" vertical="center"/>
    </xf>
    <xf numFmtId="0" fontId="13" fillId="0" borderId="0" xfId="0" applyFont="1">
      <alignment vertical="center"/>
    </xf>
    <xf numFmtId="0" fontId="14" fillId="0" borderId="0" xfId="0" applyFont="1">
      <alignment vertical="center"/>
    </xf>
    <xf numFmtId="0" fontId="13" fillId="5" borderId="1" xfId="0" applyFont="1" applyFill="1" applyBorder="1" applyAlignment="1">
      <alignment horizontal="justify" vertical="top" wrapText="1"/>
    </xf>
    <xf numFmtId="0" fontId="10" fillId="3" borderId="0" xfId="0" applyFont="1" applyFill="1">
      <alignment vertical="center"/>
    </xf>
    <xf numFmtId="0" fontId="7" fillId="3" borderId="0" xfId="0" applyFont="1" applyFill="1">
      <alignment vertical="center"/>
    </xf>
    <xf numFmtId="0" fontId="13" fillId="2" borderId="1" xfId="0" applyFont="1" applyFill="1" applyBorder="1" applyAlignment="1">
      <alignment horizontal="center" vertical="center" wrapText="1"/>
    </xf>
    <xf numFmtId="0" fontId="10" fillId="3" borderId="0" xfId="0" applyFont="1" applyFill="1" applyAlignment="1">
      <alignment horizontal="center" vertical="center"/>
    </xf>
    <xf numFmtId="0" fontId="13" fillId="3" borderId="0" xfId="0" applyFont="1" applyFill="1" applyAlignment="1">
      <alignment horizontal="center" vertical="center"/>
    </xf>
    <xf numFmtId="0" fontId="13" fillId="2" borderId="1" xfId="0" applyFont="1" applyFill="1" applyBorder="1">
      <alignment vertical="center"/>
    </xf>
    <xf numFmtId="0" fontId="13" fillId="2" borderId="1" xfId="0" applyFont="1" applyFill="1" applyBorder="1" applyAlignment="1" applyProtection="1">
      <alignment horizontal="center" vertical="center" wrapText="1"/>
      <protection locked="0"/>
    </xf>
    <xf numFmtId="0" fontId="10" fillId="0" borderId="0" xfId="0" applyFont="1" applyProtection="1">
      <alignment vertical="center"/>
      <protection locked="0"/>
    </xf>
    <xf numFmtId="0" fontId="7" fillId="0" borderId="0" xfId="0" applyFont="1" applyProtection="1">
      <alignment vertical="center"/>
      <protection locked="0"/>
    </xf>
    <xf numFmtId="0" fontId="7" fillId="3" borderId="0" xfId="0" applyFont="1" applyFill="1" applyProtection="1">
      <alignment vertical="center"/>
      <protection locked="0"/>
    </xf>
    <xf numFmtId="0" fontId="10" fillId="0" borderId="0" xfId="0" applyFont="1" applyAlignment="1">
      <alignment horizontal="center" vertical="center"/>
    </xf>
    <xf numFmtId="0" fontId="13" fillId="7" borderId="1" xfId="0" applyFont="1" applyFill="1" applyBorder="1" applyAlignment="1">
      <alignment horizontal="center" vertical="center" wrapText="1"/>
    </xf>
    <xf numFmtId="0" fontId="13" fillId="7" borderId="1" xfId="0" applyFont="1" applyFill="1" applyBorder="1">
      <alignment vertical="center"/>
    </xf>
    <xf numFmtId="0" fontId="10" fillId="9" borderId="1" xfId="0" applyFont="1" applyFill="1" applyBorder="1" applyAlignment="1">
      <alignment horizontal="center" vertical="top" wrapText="1"/>
    </xf>
    <xf numFmtId="0" fontId="10" fillId="9" borderId="1" xfId="0" applyFont="1" applyFill="1" applyBorder="1" applyAlignment="1">
      <alignment horizontal="center" vertical="center" wrapText="1"/>
    </xf>
    <xf numFmtId="0" fontId="10" fillId="9" borderId="1" xfId="0" applyFont="1" applyFill="1" applyBorder="1">
      <alignment vertical="center"/>
    </xf>
    <xf numFmtId="0" fontId="13" fillId="9" borderId="1" xfId="0" applyFont="1" applyFill="1" applyBorder="1">
      <alignment vertical="center"/>
    </xf>
    <xf numFmtId="0" fontId="10" fillId="9" borderId="1" xfId="0" applyFont="1" applyFill="1" applyBorder="1" applyAlignment="1">
      <alignment vertical="center" wrapText="1"/>
    </xf>
    <xf numFmtId="0" fontId="10" fillId="9" borderId="9" xfId="0" applyFont="1" applyFill="1" applyBorder="1">
      <alignment vertical="center"/>
    </xf>
    <xf numFmtId="0" fontId="10" fillId="9" borderId="1" xfId="0" applyFont="1" applyFill="1" applyBorder="1" applyAlignment="1">
      <alignment horizontal="center" vertical="center" wrapText="1"/>
    </xf>
    <xf numFmtId="0" fontId="10" fillId="9" borderId="5" xfId="0" applyFont="1" applyFill="1" applyBorder="1" applyAlignment="1">
      <alignment horizontal="center" vertical="top" wrapText="1"/>
    </xf>
    <xf numFmtId="0" fontId="19" fillId="9" borderId="1" xfId="0" applyFont="1" applyFill="1" applyBorder="1" applyAlignment="1">
      <alignment horizontal="center" vertical="center" wrapText="1"/>
    </xf>
    <xf numFmtId="0" fontId="18" fillId="9" borderId="1" xfId="2"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8" fillId="9" borderId="1" xfId="2" applyFill="1" applyBorder="1" applyAlignment="1">
      <alignment horizontal="center" vertical="center" wrapText="1"/>
    </xf>
    <xf numFmtId="0" fontId="13" fillId="9" borderId="1" xfId="0" applyFont="1" applyFill="1" applyBorder="1" applyAlignment="1">
      <alignment horizontal="center" vertical="center"/>
    </xf>
    <xf numFmtId="0" fontId="18" fillId="9" borderId="1" xfId="2" applyFill="1" applyBorder="1" applyAlignment="1">
      <alignment horizontal="center" vertical="center"/>
    </xf>
    <xf numFmtId="0" fontId="21" fillId="9" borderId="1" xfId="0" applyFont="1" applyFill="1" applyBorder="1" applyAlignment="1">
      <alignment horizontal="center" vertical="center" wrapText="1"/>
    </xf>
    <xf numFmtId="0" fontId="21" fillId="9" borderId="1" xfId="0" applyFont="1" applyFill="1" applyBorder="1" applyAlignment="1">
      <alignment horizontal="left" vertical="center" wrapText="1"/>
    </xf>
    <xf numFmtId="14" fontId="2" fillId="9" borderId="1" xfId="0" applyNumberFormat="1" applyFont="1" applyFill="1" applyBorder="1" applyAlignment="1">
      <alignment horizontal="center" vertical="center"/>
    </xf>
    <xf numFmtId="3" fontId="21" fillId="9" borderId="1" xfId="0" applyNumberFormat="1" applyFont="1" applyFill="1" applyBorder="1" applyAlignment="1">
      <alignment horizontal="center" vertical="center" wrapText="1"/>
    </xf>
    <xf numFmtId="0" fontId="2" fillId="9"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13" fillId="2" borderId="1" xfId="0" applyFont="1" applyFill="1" applyBorder="1" applyAlignment="1">
      <alignment horizontal="center" vertical="center"/>
    </xf>
    <xf numFmtId="0" fontId="10" fillId="9" borderId="3"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18" fillId="9" borderId="1" xfId="2" applyFill="1" applyBorder="1" applyAlignment="1">
      <alignment horizontal="center" vertical="center"/>
    </xf>
    <xf numFmtId="9" fontId="10" fillId="9" borderId="1" xfId="1" applyFont="1" applyFill="1" applyBorder="1" applyAlignment="1">
      <alignment vertical="center" wrapText="1"/>
    </xf>
    <xf numFmtId="0" fontId="10" fillId="9" borderId="1" xfId="0" applyFont="1" applyFill="1" applyBorder="1" applyAlignment="1">
      <alignment horizontal="left" vertical="center" wrapText="1"/>
    </xf>
    <xf numFmtId="0" fontId="22" fillId="9" borderId="1" xfId="0" applyFont="1" applyFill="1" applyBorder="1" applyAlignment="1">
      <alignment vertical="center" wrapText="1"/>
    </xf>
    <xf numFmtId="41" fontId="13" fillId="10" borderId="10" xfId="0" applyNumberFormat="1" applyFont="1" applyFill="1" applyBorder="1">
      <alignment vertical="center"/>
    </xf>
    <xf numFmtId="41" fontId="13" fillId="10" borderId="11" xfId="0" applyNumberFormat="1" applyFont="1" applyFill="1" applyBorder="1" applyAlignment="1">
      <alignment horizontal="left" vertical="center"/>
    </xf>
    <xf numFmtId="41" fontId="13" fillId="10" borderId="11" xfId="0" applyNumberFormat="1" applyFont="1" applyFill="1" applyBorder="1">
      <alignment vertical="center"/>
    </xf>
    <xf numFmtId="0" fontId="13" fillId="10" borderId="12" xfId="0" applyFont="1" applyFill="1" applyBorder="1">
      <alignment vertical="center"/>
    </xf>
    <xf numFmtId="41" fontId="10" fillId="9" borderId="8" xfId="0" applyNumberFormat="1" applyFont="1" applyFill="1" applyBorder="1">
      <alignment vertical="center"/>
    </xf>
    <xf numFmtId="41" fontId="10" fillId="9" borderId="8" xfId="0" applyNumberFormat="1" applyFont="1" applyFill="1" applyBorder="1" applyAlignment="1">
      <alignment horizontal="left" vertical="center"/>
    </xf>
    <xf numFmtId="41" fontId="10" fillId="9" borderId="1" xfId="0" applyNumberFormat="1" applyFont="1" applyFill="1" applyBorder="1">
      <alignment vertical="center"/>
    </xf>
    <xf numFmtId="41" fontId="10" fillId="9" borderId="1" xfId="0" applyNumberFormat="1" applyFont="1" applyFill="1" applyBorder="1" applyAlignment="1">
      <alignment horizontal="left" vertical="center"/>
    </xf>
    <xf numFmtId="41" fontId="10" fillId="9" borderId="9" xfId="0" applyNumberFormat="1" applyFont="1" applyFill="1" applyBorder="1">
      <alignment vertical="center"/>
    </xf>
    <xf numFmtId="41" fontId="10" fillId="9" borderId="9" xfId="0" applyNumberFormat="1" applyFont="1" applyFill="1" applyBorder="1" applyAlignment="1">
      <alignment horizontal="left" vertical="center"/>
    </xf>
    <xf numFmtId="41" fontId="10" fillId="9" borderId="13" xfId="0" applyNumberFormat="1" applyFont="1" applyFill="1" applyBorder="1">
      <alignment vertical="center"/>
    </xf>
    <xf numFmtId="41" fontId="10" fillId="9" borderId="13" xfId="0" applyNumberFormat="1" applyFont="1" applyFill="1" applyBorder="1" applyAlignment="1">
      <alignment horizontal="left" vertical="center"/>
    </xf>
    <xf numFmtId="0" fontId="10" fillId="4" borderId="0" xfId="0" applyFont="1" applyFill="1" applyAlignment="1">
      <alignment horizontal="center" vertical="center"/>
    </xf>
    <xf numFmtId="0" fontId="13" fillId="4" borderId="0" xfId="0" applyFont="1" applyFill="1" applyAlignment="1">
      <alignment horizontal="center" vertical="center"/>
    </xf>
    <xf numFmtId="164" fontId="7" fillId="0" borderId="0" xfId="1" applyNumberFormat="1" applyFont="1" applyAlignment="1">
      <alignment vertical="center"/>
    </xf>
    <xf numFmtId="0" fontId="18" fillId="9" borderId="8" xfId="2" applyFill="1" applyBorder="1">
      <alignment vertical="center"/>
    </xf>
    <xf numFmtId="0" fontId="10" fillId="3" borderId="5" xfId="0" applyFont="1" applyFill="1" applyBorder="1" applyAlignment="1">
      <alignment horizontal="center" vertical="center"/>
    </xf>
    <xf numFmtId="0" fontId="13" fillId="3" borderId="5" xfId="0" applyFont="1" applyFill="1" applyBorder="1" applyAlignment="1">
      <alignment horizontal="center" vertical="center"/>
    </xf>
    <xf numFmtId="14" fontId="19" fillId="9" borderId="1" xfId="0" applyNumberFormat="1" applyFont="1" applyFill="1" applyBorder="1" applyAlignment="1">
      <alignment horizontal="center" vertical="center" wrapText="1"/>
    </xf>
    <xf numFmtId="0" fontId="20" fillId="9" borderId="1" xfId="0" applyFont="1" applyFill="1" applyBorder="1" applyAlignment="1">
      <alignment horizontal="center" vertical="center"/>
    </xf>
    <xf numFmtId="14" fontId="20" fillId="9" borderId="1" xfId="0" applyNumberFormat="1" applyFont="1" applyFill="1" applyBorder="1" applyAlignment="1">
      <alignment horizontal="center" vertical="center"/>
    </xf>
    <xf numFmtId="0" fontId="19" fillId="9" borderId="1" xfId="0" applyFont="1" applyFill="1" applyBorder="1" applyAlignment="1">
      <alignment horizontal="center" vertical="center"/>
    </xf>
    <xf numFmtId="0" fontId="23" fillId="9"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8" fillId="11" borderId="1" xfId="2" applyFill="1" applyBorder="1" applyAlignment="1">
      <alignment horizontal="center" vertical="center" wrapText="1"/>
    </xf>
    <xf numFmtId="0" fontId="18" fillId="2" borderId="1" xfId="2" applyFill="1" applyBorder="1" applyAlignment="1">
      <alignment horizontal="center" vertical="center" wrapText="1"/>
    </xf>
    <xf numFmtId="0" fontId="25" fillId="2" borderId="1" xfId="0" applyFont="1" applyFill="1" applyBorder="1" applyAlignment="1">
      <alignment horizontal="center" vertical="center"/>
    </xf>
    <xf numFmtId="0" fontId="25" fillId="2" borderId="1" xfId="0" applyFont="1" applyFill="1" applyBorder="1" applyAlignment="1">
      <alignment horizontal="center" vertical="center" wrapText="1"/>
    </xf>
    <xf numFmtId="0" fontId="18" fillId="12" borderId="1" xfId="2" applyFill="1" applyBorder="1" applyAlignment="1">
      <alignment horizontal="center" vertical="center"/>
    </xf>
    <xf numFmtId="0" fontId="19" fillId="2" borderId="9"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28" fillId="2" borderId="1" xfId="2" applyFont="1" applyFill="1" applyBorder="1" applyAlignment="1">
      <alignment horizontal="center" vertical="center" wrapText="1"/>
    </xf>
    <xf numFmtId="0" fontId="10" fillId="9" borderId="2" xfId="0" applyFont="1" applyFill="1" applyBorder="1" applyAlignment="1">
      <alignment horizontal="center" vertical="center"/>
    </xf>
    <xf numFmtId="0" fontId="10" fillId="9" borderId="5" xfId="0" applyFont="1" applyFill="1" applyBorder="1" applyAlignment="1">
      <alignment horizontal="center" vertical="center"/>
    </xf>
    <xf numFmtId="0" fontId="10" fillId="9" borderId="3" xfId="0" applyFont="1" applyFill="1" applyBorder="1" applyAlignment="1">
      <alignment horizontal="center" vertical="center"/>
    </xf>
    <xf numFmtId="0" fontId="20" fillId="2" borderId="9" xfId="0" applyFont="1" applyFill="1" applyBorder="1" applyAlignment="1">
      <alignment horizontal="justify" vertical="center" wrapText="1"/>
    </xf>
    <xf numFmtId="0" fontId="24" fillId="2" borderId="9" xfId="0" applyFont="1" applyFill="1" applyBorder="1" applyAlignment="1">
      <alignment horizontal="justify" vertical="center" wrapText="1"/>
    </xf>
    <xf numFmtId="0" fontId="11" fillId="6" borderId="1" xfId="0" applyFont="1" applyFill="1" applyBorder="1" applyAlignment="1">
      <alignment horizontal="center" vertical="center"/>
    </xf>
    <xf numFmtId="0" fontId="10" fillId="9" borderId="1" xfId="0" applyFont="1" applyFill="1" applyBorder="1" applyAlignment="1">
      <alignment horizontal="center" vertical="center" wrapText="1"/>
    </xf>
    <xf numFmtId="0" fontId="10" fillId="9" borderId="1" xfId="0" applyFont="1" applyFill="1" applyBorder="1" applyAlignment="1">
      <alignment horizontal="center" vertical="center"/>
    </xf>
    <xf numFmtId="0" fontId="13" fillId="9" borderId="1" xfId="0" applyFont="1" applyFill="1" applyBorder="1" applyAlignment="1">
      <alignment horizontal="center" vertical="center"/>
    </xf>
    <xf numFmtId="0" fontId="17" fillId="7" borderId="1" xfId="0" applyFont="1" applyFill="1" applyBorder="1" applyAlignment="1">
      <alignment horizontal="center" vertical="center"/>
    </xf>
    <xf numFmtId="0" fontId="13" fillId="2" borderId="1" xfId="0" applyFont="1" applyFill="1" applyBorder="1" applyAlignment="1">
      <alignment horizontal="center" vertical="center"/>
    </xf>
    <xf numFmtId="0" fontId="19" fillId="2" borderId="1" xfId="0" applyFont="1" applyFill="1" applyBorder="1" applyAlignment="1">
      <alignment horizontal="center" vertical="center"/>
    </xf>
    <xf numFmtId="0" fontId="20"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13" fillId="9" borderId="9" xfId="0" applyFont="1" applyFill="1" applyBorder="1" applyAlignment="1">
      <alignment horizontal="center" vertical="center"/>
    </xf>
    <xf numFmtId="0" fontId="13" fillId="9" borderId="9" xfId="0" applyFont="1" applyFill="1" applyBorder="1" applyAlignment="1">
      <alignment horizontal="center" vertical="center" wrapText="1"/>
    </xf>
    <xf numFmtId="0" fontId="20" fillId="9" borderId="1" xfId="0" applyFont="1" applyFill="1" applyBorder="1" applyAlignment="1">
      <alignment horizontal="center" vertical="center"/>
    </xf>
    <xf numFmtId="0" fontId="24" fillId="9" borderId="1" xfId="0" applyFont="1" applyFill="1" applyBorder="1" applyAlignment="1">
      <alignment horizontal="center" vertical="center"/>
    </xf>
    <xf numFmtId="0" fontId="18" fillId="9" borderId="1" xfId="2" applyFill="1" applyBorder="1" applyAlignment="1">
      <alignment horizontal="center" vertical="center" wrapText="1"/>
    </xf>
    <xf numFmtId="0" fontId="24" fillId="9"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12" fillId="5" borderId="1"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5" xfId="0" applyFont="1" applyFill="1" applyBorder="1" applyAlignment="1">
      <alignment horizontal="center" vertical="center"/>
    </xf>
    <xf numFmtId="0" fontId="11" fillId="5" borderId="3" xfId="0" applyFont="1" applyFill="1" applyBorder="1" applyAlignment="1">
      <alignment horizontal="center" vertical="center"/>
    </xf>
    <xf numFmtId="0" fontId="17" fillId="7" borderId="2" xfId="0" applyFont="1" applyFill="1" applyBorder="1" applyAlignment="1" applyProtection="1">
      <alignment horizontal="center" vertical="center"/>
      <protection locked="0"/>
    </xf>
    <xf numFmtId="0" fontId="17" fillId="7" borderId="5" xfId="0" applyFont="1" applyFill="1" applyBorder="1" applyAlignment="1" applyProtection="1">
      <alignment horizontal="center" vertical="center"/>
      <protection locked="0"/>
    </xf>
    <xf numFmtId="0" fontId="17" fillId="7" borderId="3" xfId="0" applyFont="1" applyFill="1" applyBorder="1" applyAlignment="1" applyProtection="1">
      <alignment horizontal="center" vertical="center"/>
      <protection locked="0"/>
    </xf>
    <xf numFmtId="0" fontId="13" fillId="2" borderId="2" xfId="0"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13" fillId="2" borderId="3" xfId="0" applyFont="1" applyFill="1" applyBorder="1" applyAlignment="1" applyProtection="1">
      <alignment horizontal="center" vertical="center"/>
      <protection locked="0"/>
    </xf>
    <xf numFmtId="0" fontId="12" fillId="9" borderId="2" xfId="0" applyFont="1" applyFill="1" applyBorder="1" applyAlignment="1" applyProtection="1">
      <alignment horizontal="center" vertical="center"/>
      <protection locked="0"/>
    </xf>
    <xf numFmtId="0" fontId="12" fillId="9" borderId="3" xfId="0" applyFont="1" applyFill="1" applyBorder="1" applyAlignment="1" applyProtection="1">
      <alignment horizontal="center" vertical="center"/>
      <protection locked="0"/>
    </xf>
    <xf numFmtId="0" fontId="14" fillId="2" borderId="2" xfId="0" applyFont="1" applyFill="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10" fillId="9" borderId="2" xfId="0" applyFont="1" applyFill="1" applyBorder="1" applyAlignment="1" applyProtection="1">
      <alignment horizontal="center" vertical="center"/>
      <protection locked="0"/>
    </xf>
    <xf numFmtId="0" fontId="10" fillId="9" borderId="3" xfId="0" applyFont="1" applyFill="1" applyBorder="1" applyAlignment="1" applyProtection="1">
      <alignment horizontal="center" vertical="center"/>
      <protection locked="0"/>
    </xf>
    <xf numFmtId="0" fontId="18" fillId="9" borderId="2" xfId="2" applyFill="1" applyBorder="1" applyAlignment="1" applyProtection="1">
      <alignment horizontal="center" vertical="center"/>
      <protection locked="0"/>
    </xf>
    <xf numFmtId="0" fontId="18" fillId="9" borderId="5" xfId="2" applyFill="1" applyBorder="1" applyAlignment="1" applyProtection="1">
      <alignment horizontal="center" vertical="center"/>
      <protection locked="0"/>
    </xf>
    <xf numFmtId="0" fontId="18" fillId="9" borderId="3" xfId="2" applyFill="1" applyBorder="1" applyAlignment="1" applyProtection="1">
      <alignment horizontal="center" vertical="center"/>
      <protection locked="0"/>
    </xf>
    <xf numFmtId="0" fontId="27"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27" fillId="2" borderId="6"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27" fillId="2" borderId="17" xfId="0" applyFont="1" applyFill="1" applyBorder="1" applyAlignment="1">
      <alignment horizontal="center" vertical="center" wrapText="1"/>
    </xf>
    <xf numFmtId="0" fontId="27" fillId="2" borderId="18"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 fillId="2" borderId="2" xfId="0" applyFont="1" applyFill="1" applyBorder="1" applyAlignment="1">
      <alignment horizontal="justify" vertical="center" wrapText="1"/>
    </xf>
    <xf numFmtId="0" fontId="1" fillId="2" borderId="3" xfId="0" applyFont="1" applyFill="1" applyBorder="1" applyAlignment="1">
      <alignment horizontal="justify"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2" borderId="3" xfId="0" applyFont="1" applyFill="1" applyBorder="1" applyAlignment="1">
      <alignment horizontal="center" vertical="center" wrapText="1"/>
    </xf>
    <xf numFmtId="0" fontId="11" fillId="9" borderId="2" xfId="0" applyFont="1" applyFill="1" applyBorder="1" applyAlignment="1">
      <alignment horizontal="left" vertical="center"/>
    </xf>
    <xf numFmtId="0" fontId="11" fillId="9" borderId="5" xfId="0" applyFont="1" applyFill="1" applyBorder="1" applyAlignment="1">
      <alignment horizontal="left" vertical="center"/>
    </xf>
    <xf numFmtId="0" fontId="11" fillId="9" borderId="3" xfId="0" applyFont="1" applyFill="1" applyBorder="1" applyAlignment="1">
      <alignment horizontal="left" vertical="center"/>
    </xf>
    <xf numFmtId="0" fontId="15" fillId="7"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41" fontId="13" fillId="10" borderId="14" xfId="0" applyNumberFormat="1" applyFont="1" applyFill="1" applyBorder="1" applyAlignment="1">
      <alignment horizontal="right" vertical="center"/>
    </xf>
    <xf numFmtId="41" fontId="13" fillId="10" borderId="15" xfId="0" applyNumberFormat="1" applyFont="1" applyFill="1" applyBorder="1" applyAlignment="1">
      <alignment horizontal="right" vertical="center"/>
    </xf>
    <xf numFmtId="41" fontId="13" fillId="10" borderId="16" xfId="0" applyNumberFormat="1" applyFont="1" applyFill="1" applyBorder="1" applyAlignment="1">
      <alignment horizontal="right" vertical="center"/>
    </xf>
    <xf numFmtId="0" fontId="9" fillId="6" borderId="1" xfId="0" applyFont="1" applyFill="1" applyBorder="1" applyAlignment="1">
      <alignment horizontal="center" vertical="center"/>
    </xf>
    <xf numFmtId="0" fontId="13" fillId="7" borderId="1" xfId="0" applyFont="1" applyFill="1" applyBorder="1" applyAlignment="1">
      <alignment horizontal="center" vertical="top"/>
    </xf>
    <xf numFmtId="0" fontId="13" fillId="7" borderId="1" xfId="0" applyFont="1" applyFill="1" applyBorder="1" applyAlignment="1">
      <alignment horizontal="center" vertical="top" wrapText="1"/>
    </xf>
    <xf numFmtId="0" fontId="13" fillId="7" borderId="1" xfId="0" applyFont="1" applyFill="1" applyBorder="1" applyAlignment="1">
      <alignment horizontal="left" vertical="center"/>
    </xf>
    <xf numFmtId="0" fontId="13" fillId="9" borderId="1" xfId="0" applyFont="1" applyFill="1" applyBorder="1" applyAlignment="1">
      <alignment horizontal="center" vertical="top" wrapText="1"/>
    </xf>
    <xf numFmtId="0" fontId="13" fillId="9" borderId="2" xfId="0" applyFont="1" applyFill="1" applyBorder="1" applyAlignment="1">
      <alignment horizontal="center" vertical="center"/>
    </xf>
    <xf numFmtId="0" fontId="13" fillId="9" borderId="3" xfId="0" applyFont="1" applyFill="1" applyBorder="1" applyAlignment="1">
      <alignment horizontal="center" vertical="center"/>
    </xf>
    <xf numFmtId="49" fontId="20" fillId="9" borderId="2" xfId="0" applyNumberFormat="1" applyFont="1" applyFill="1" applyBorder="1" applyAlignment="1">
      <alignment horizontal="center" vertical="center" wrapText="1"/>
    </xf>
    <xf numFmtId="49" fontId="20" fillId="9" borderId="5" xfId="0" applyNumberFormat="1" applyFont="1" applyFill="1" applyBorder="1" applyAlignment="1">
      <alignment horizontal="center" vertical="center" wrapText="1"/>
    </xf>
    <xf numFmtId="49" fontId="20" fillId="9" borderId="3" xfId="0" applyNumberFormat="1" applyFont="1" applyFill="1" applyBorder="1" applyAlignment="1">
      <alignment horizontal="center" vertical="center" wrapText="1"/>
    </xf>
    <xf numFmtId="0" fontId="18" fillId="9" borderId="2" xfId="2" applyFill="1" applyBorder="1" applyAlignment="1">
      <alignment horizontal="center" vertical="center" wrapText="1"/>
    </xf>
    <xf numFmtId="0" fontId="18" fillId="9" borderId="3" xfId="2" applyFill="1" applyBorder="1" applyAlignment="1">
      <alignment horizontal="center" vertical="center" wrapText="1"/>
    </xf>
    <xf numFmtId="0" fontId="19" fillId="9" borderId="1" xfId="0" applyFont="1" applyFill="1" applyBorder="1" applyAlignment="1">
      <alignment horizontal="center" vertical="center" wrapText="1"/>
    </xf>
    <xf numFmtId="9" fontId="13" fillId="9" borderId="2" xfId="0" applyNumberFormat="1" applyFont="1" applyFill="1" applyBorder="1" applyAlignment="1">
      <alignment horizontal="center" vertical="center" wrapText="1"/>
    </xf>
    <xf numFmtId="0" fontId="13" fillId="9" borderId="5" xfId="0" applyFont="1" applyFill="1" applyBorder="1" applyAlignment="1">
      <alignment horizontal="center" vertical="center" wrapText="1"/>
    </xf>
    <xf numFmtId="0" fontId="13" fillId="9" borderId="3" xfId="0" applyFont="1" applyFill="1" applyBorder="1" applyAlignment="1">
      <alignment horizontal="center" vertical="center" wrapText="1"/>
    </xf>
    <xf numFmtId="0" fontId="9" fillId="5" borderId="1" xfId="0" applyFont="1" applyFill="1" applyBorder="1" applyAlignment="1">
      <alignment horizontal="center" vertical="center"/>
    </xf>
    <xf numFmtId="0" fontId="16" fillId="8" borderId="2" xfId="0" applyFont="1" applyFill="1" applyBorder="1" applyAlignment="1" applyProtection="1">
      <alignment horizontal="center" vertical="center"/>
      <protection locked="0"/>
    </xf>
    <xf numFmtId="0" fontId="16" fillId="8" borderId="5" xfId="0" applyFont="1" applyFill="1" applyBorder="1" applyAlignment="1" applyProtection="1">
      <alignment horizontal="center" vertical="center"/>
      <protection locked="0"/>
    </xf>
    <xf numFmtId="0" fontId="16" fillId="8" borderId="3" xfId="0" applyFont="1" applyFill="1" applyBorder="1" applyAlignment="1" applyProtection="1">
      <alignment horizontal="center" vertical="center"/>
      <protection locked="0"/>
    </xf>
    <xf numFmtId="0" fontId="13" fillId="9" borderId="5" xfId="0" applyFont="1" applyFill="1" applyBorder="1" applyAlignment="1">
      <alignment horizontal="center" vertical="center"/>
    </xf>
    <xf numFmtId="9" fontId="13" fillId="9" borderId="1" xfId="0" applyNumberFormat="1" applyFont="1" applyFill="1" applyBorder="1" applyAlignment="1">
      <alignment horizontal="center" vertical="center" wrapText="1"/>
    </xf>
    <xf numFmtId="0" fontId="10" fillId="9" borderId="2"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10" fillId="9" borderId="3" xfId="0" applyFont="1" applyFill="1" applyBorder="1" applyAlignment="1">
      <alignment horizontal="center" vertical="center" wrapText="1"/>
    </xf>
    <xf numFmtId="0" fontId="13" fillId="9" borderId="5" xfId="0" applyFont="1" applyFill="1" applyBorder="1" applyAlignment="1">
      <alignment horizontal="center" vertical="top" wrapText="1"/>
    </xf>
    <xf numFmtId="0" fontId="13" fillId="7" borderId="1" xfId="0" applyFont="1" applyFill="1" applyBorder="1" applyAlignment="1">
      <alignment horizontal="center" vertical="center" wrapText="1"/>
    </xf>
    <xf numFmtId="0" fontId="19" fillId="9" borderId="2" xfId="0" applyFont="1" applyFill="1" applyBorder="1" applyAlignment="1">
      <alignment horizontal="center" vertical="center" wrapText="1"/>
    </xf>
    <xf numFmtId="0" fontId="19" fillId="9" borderId="3"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0" fillId="9" borderId="2" xfId="0" applyFont="1" applyFill="1" applyBorder="1" applyAlignment="1">
      <alignment horizontal="justify" vertical="center" wrapText="1"/>
    </xf>
    <xf numFmtId="0" fontId="20" fillId="9" borderId="3" xfId="0" applyFont="1" applyFill="1" applyBorder="1" applyAlignment="1">
      <alignment horizontal="justify" vertical="center" wrapText="1"/>
    </xf>
    <xf numFmtId="0" fontId="5" fillId="6" borderId="1" xfId="0" applyFont="1" applyFill="1" applyBorder="1" applyAlignment="1">
      <alignment horizontal="center" vertical="center"/>
    </xf>
    <xf numFmtId="0" fontId="18" fillId="9" borderId="1" xfId="2" applyFill="1" applyBorder="1" applyAlignment="1">
      <alignment horizontal="center" vertical="center"/>
    </xf>
    <xf numFmtId="0" fontId="13" fillId="9" borderId="1" xfId="0" applyFont="1" applyFill="1" applyBorder="1" applyAlignment="1">
      <alignment horizontal="left" vertical="center" wrapText="1"/>
    </xf>
    <xf numFmtId="0" fontId="13" fillId="5" borderId="6" xfId="0" applyFont="1" applyFill="1" applyBorder="1" applyAlignment="1">
      <alignment horizontal="center" vertical="top" wrapText="1"/>
    </xf>
    <xf numFmtId="0" fontId="13" fillId="5" borderId="7" xfId="0" applyFont="1" applyFill="1" applyBorder="1" applyAlignment="1">
      <alignment horizontal="center" vertical="top" wrapText="1"/>
    </xf>
    <xf numFmtId="0" fontId="13" fillId="5" borderId="1" xfId="0" applyFont="1" applyFill="1" applyBorder="1" applyAlignment="1">
      <alignment horizontal="center" vertical="center"/>
    </xf>
  </cellXfs>
  <cellStyles count="3">
    <cellStyle name="Hipervínculo" xfId="2" builtinId="8"/>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2023 - Por Grupo de Gasto</a:t>
            </a:r>
          </a:p>
          <a:p>
            <a:pPr>
              <a:defRPr/>
            </a:pPr>
            <a:r>
              <a:rPr lang="en-US" b="1"/>
              <a:t>(en miles de guaraníes)</a:t>
            </a:r>
          </a:p>
        </c:rich>
      </c:tx>
      <c:layout/>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s-ES"/>
        </a:p>
      </c:txPr>
    </c:title>
    <c:autoTitleDeleted val="0"/>
    <c:plotArea>
      <c:layout/>
      <c:barChart>
        <c:barDir val="col"/>
        <c:grouping val="clustered"/>
        <c:varyColors val="0"/>
        <c:ser>
          <c:idx val="0"/>
          <c:order val="0"/>
          <c:tx>
            <c:strRef>
              <c:f>'[1]4.8 Grafico'!$D$2</c:f>
              <c:strCache>
                <c:ptCount val="1"/>
                <c:pt idx="0">
                  <c:v>Presupuesto Vigente</c:v>
                </c:pt>
              </c:strCache>
            </c:strRef>
          </c:tx>
          <c:spPr>
            <a:solidFill>
              <a:schemeClr val="accent1">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40438139.754000001</c:v>
                </c:pt>
                <c:pt idx="1">
                  <c:v>10483937.09</c:v>
                </c:pt>
                <c:pt idx="2">
                  <c:v>4185718.3169999998</c:v>
                </c:pt>
                <c:pt idx="3">
                  <c:v>3439308</c:v>
                </c:pt>
                <c:pt idx="4">
                  <c:v>524500</c:v>
                </c:pt>
                <c:pt idx="5">
                  <c:v>569300</c:v>
                </c:pt>
              </c:numCache>
            </c:numRef>
          </c:val>
          <c:extLst xmlns:c16r2="http://schemas.microsoft.com/office/drawing/2015/06/chart">
            <c:ext xmlns:c16="http://schemas.microsoft.com/office/drawing/2014/chart" uri="{C3380CC4-5D6E-409C-BE32-E72D297353CC}">
              <c16:uniqueId val="{00000000-7C6F-4E5A-895E-AE0137FB98A1}"/>
            </c:ext>
          </c:extLst>
        </c:ser>
        <c:ser>
          <c:idx val="1"/>
          <c:order val="1"/>
          <c:tx>
            <c:strRef>
              <c:f>'[1]4.8 Grafico'!$E$2</c:f>
              <c:strCache>
                <c:ptCount val="1"/>
                <c:pt idx="0">
                  <c:v>Obligado</c:v>
                </c:pt>
              </c:strCache>
            </c:strRef>
          </c:tx>
          <c:spPr>
            <a:solidFill>
              <a:schemeClr val="accent2">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7899867.0049999999</c:v>
                </c:pt>
                <c:pt idx="1">
                  <c:v>913660.60600000003</c:v>
                </c:pt>
                <c:pt idx="2">
                  <c:v>10936.995000000001</c:v>
                </c:pt>
                <c:pt idx="3">
                  <c:v>0</c:v>
                </c:pt>
                <c:pt idx="4">
                  <c:v>6156.4840000000004</c:v>
                </c:pt>
                <c:pt idx="5">
                  <c:v>31785.383000000002</c:v>
                </c:pt>
              </c:numCache>
            </c:numRef>
          </c:val>
          <c:extLst xmlns:c16r2="http://schemas.microsoft.com/office/drawing/2015/06/chart">
            <c:ext xmlns:c16="http://schemas.microsoft.com/office/drawing/2014/chart" uri="{C3380CC4-5D6E-409C-BE32-E72D297353CC}">
              <c16:uniqueId val="{00000001-7C6F-4E5A-895E-AE0137FB98A1}"/>
            </c:ext>
          </c:extLst>
        </c:ser>
        <c:dLbls>
          <c:showLegendKey val="0"/>
          <c:showVal val="0"/>
          <c:showCatName val="0"/>
          <c:showSerName val="0"/>
          <c:showPercent val="0"/>
          <c:showBubbleSize val="0"/>
        </c:dLbls>
        <c:gapWidth val="80"/>
        <c:overlap val="25"/>
        <c:axId val="-1982259056"/>
        <c:axId val="-1982263952"/>
      </c:barChart>
      <c:catAx>
        <c:axId val="-1982259056"/>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ES"/>
          </a:p>
        </c:txPr>
        <c:crossAx val="-1982263952"/>
        <c:crosses val="autoZero"/>
        <c:auto val="1"/>
        <c:lblAlgn val="ctr"/>
        <c:lblOffset val="100"/>
        <c:noMultiLvlLbl val="0"/>
      </c:catAx>
      <c:valAx>
        <c:axId val="-1982263952"/>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ES"/>
          </a:p>
        </c:txPr>
        <c:crossAx val="-1982259056"/>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2023 - Por Grupo de Gasto</a:t>
            </a:r>
          </a:p>
          <a:p>
            <a:pPr>
              <a:defRPr/>
            </a:pPr>
            <a:r>
              <a:rPr lang="en-US" b="1"/>
              <a:t>(en miles de guaraníes)</a:t>
            </a:r>
          </a:p>
        </c:rich>
      </c:tx>
      <c:layout/>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s-ES"/>
        </a:p>
      </c:txPr>
    </c:title>
    <c:autoTitleDeleted val="0"/>
    <c:plotArea>
      <c:layout/>
      <c:barChart>
        <c:barDir val="col"/>
        <c:grouping val="clustered"/>
        <c:varyColors val="0"/>
        <c:ser>
          <c:idx val="0"/>
          <c:order val="0"/>
          <c:tx>
            <c:strRef>
              <c:f>'[1]4.8 Grafico'!$D$2</c:f>
              <c:strCache>
                <c:ptCount val="1"/>
                <c:pt idx="0">
                  <c:v>Presupuesto Vigente</c:v>
                </c:pt>
              </c:strCache>
            </c:strRef>
          </c:tx>
          <c:spPr>
            <a:solidFill>
              <a:schemeClr val="accent1">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40438139.754000001</c:v>
                </c:pt>
                <c:pt idx="1">
                  <c:v>10483937.09</c:v>
                </c:pt>
                <c:pt idx="2">
                  <c:v>4185718.3169999998</c:v>
                </c:pt>
                <c:pt idx="3">
                  <c:v>3439308</c:v>
                </c:pt>
                <c:pt idx="4">
                  <c:v>524500</c:v>
                </c:pt>
                <c:pt idx="5">
                  <c:v>569300</c:v>
                </c:pt>
              </c:numCache>
            </c:numRef>
          </c:val>
          <c:extLst xmlns:c16r2="http://schemas.microsoft.com/office/drawing/2015/06/chart">
            <c:ext xmlns:c16="http://schemas.microsoft.com/office/drawing/2014/chart" uri="{C3380CC4-5D6E-409C-BE32-E72D297353CC}">
              <c16:uniqueId val="{00000000-7C6F-4E5A-895E-AE0137FB98A1}"/>
            </c:ext>
          </c:extLst>
        </c:ser>
        <c:ser>
          <c:idx val="1"/>
          <c:order val="1"/>
          <c:tx>
            <c:strRef>
              <c:f>'[1]4.8 Grafico'!$E$2</c:f>
              <c:strCache>
                <c:ptCount val="1"/>
                <c:pt idx="0">
                  <c:v>Obligado</c:v>
                </c:pt>
              </c:strCache>
            </c:strRef>
          </c:tx>
          <c:spPr>
            <a:solidFill>
              <a:schemeClr val="accent2">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7899867.0049999999</c:v>
                </c:pt>
                <c:pt idx="1">
                  <c:v>913660.60600000003</c:v>
                </c:pt>
                <c:pt idx="2">
                  <c:v>10936.995000000001</c:v>
                </c:pt>
                <c:pt idx="3">
                  <c:v>0</c:v>
                </c:pt>
                <c:pt idx="4">
                  <c:v>6156.4840000000004</c:v>
                </c:pt>
                <c:pt idx="5">
                  <c:v>31785.383000000002</c:v>
                </c:pt>
              </c:numCache>
            </c:numRef>
          </c:val>
          <c:extLst xmlns:c16r2="http://schemas.microsoft.com/office/drawing/2015/06/chart">
            <c:ext xmlns:c16="http://schemas.microsoft.com/office/drawing/2014/chart" uri="{C3380CC4-5D6E-409C-BE32-E72D297353CC}">
              <c16:uniqueId val="{00000001-7C6F-4E5A-895E-AE0137FB98A1}"/>
            </c:ext>
          </c:extLst>
        </c:ser>
        <c:dLbls>
          <c:showLegendKey val="0"/>
          <c:showVal val="0"/>
          <c:showCatName val="0"/>
          <c:showSerName val="0"/>
          <c:showPercent val="0"/>
          <c:showBubbleSize val="0"/>
        </c:dLbls>
        <c:gapWidth val="80"/>
        <c:overlap val="25"/>
        <c:axId val="-1982254160"/>
        <c:axId val="-1982257424"/>
      </c:barChart>
      <c:catAx>
        <c:axId val="-1982254160"/>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ES"/>
          </a:p>
        </c:txPr>
        <c:crossAx val="-1982257424"/>
        <c:crosses val="autoZero"/>
        <c:auto val="1"/>
        <c:lblAlgn val="ctr"/>
        <c:lblOffset val="100"/>
        <c:noMultiLvlLbl val="0"/>
      </c:catAx>
      <c:valAx>
        <c:axId val="-1982257424"/>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ES"/>
          </a:p>
        </c:txPr>
        <c:crossAx val="-1982254160"/>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11906</xdr:colOff>
      <xdr:row>113</xdr:row>
      <xdr:rowOff>47626</xdr:rowOff>
    </xdr:from>
    <xdr:to>
      <xdr:col>6</xdr:col>
      <xdr:colOff>45924</xdr:colOff>
      <xdr:row>137</xdr:row>
      <xdr:rowOff>71438</xdr:rowOff>
    </xdr:to>
    <xdr:graphicFrame macro="">
      <xdr:nvGraphicFramePr>
        <xdr:cNvPr id="4" name="Gráfico 3">
          <a:extLst>
            <a:ext uri="{FF2B5EF4-FFF2-40B4-BE49-F238E27FC236}">
              <a16:creationId xmlns="" xmlns:a16="http://schemas.microsoft.com/office/drawing/2014/main" id="{AABB7E1B-9A7E-409C-A698-79621D1CEB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225</xdr:row>
      <xdr:rowOff>0</xdr:rowOff>
    </xdr:from>
    <xdr:to>
      <xdr:col>7</xdr:col>
      <xdr:colOff>11906</xdr:colOff>
      <xdr:row>243</xdr:row>
      <xdr:rowOff>142875</xdr:rowOff>
    </xdr:to>
    <xdr:graphicFrame macro="">
      <xdr:nvGraphicFramePr>
        <xdr:cNvPr id="5" name="Gráfico 4">
          <a:extLst>
            <a:ext uri="{FF2B5EF4-FFF2-40B4-BE49-F238E27FC236}">
              <a16:creationId xmlns="" xmlns:a16="http://schemas.microsoft.com/office/drawing/2014/main" id="{AABB7E1B-9A7E-409C-A698-79621D1CEB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saldivar/Downloads/1er.%20Trimestre%202023%20RCC%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RCC_23"/>
      <sheetName val="Presupuesto"/>
      <sheetName val="4.8 Grafico"/>
    </sheetNames>
    <sheetDataSet>
      <sheetData sheetId="0"/>
      <sheetData sheetId="1"/>
      <sheetData sheetId="2">
        <row r="2">
          <cell r="D2" t="str">
            <v>Presupuesto Vigente</v>
          </cell>
          <cell r="E2" t="str">
            <v>Obligado</v>
          </cell>
        </row>
        <row r="3">
          <cell r="C3" t="str">
            <v>Grupo 100</v>
          </cell>
          <cell r="D3">
            <v>40438139.754000001</v>
          </cell>
          <cell r="E3">
            <v>7899867.0049999999</v>
          </cell>
        </row>
        <row r="4">
          <cell r="C4" t="str">
            <v>Grupo 200</v>
          </cell>
          <cell r="D4">
            <v>10483937.09</v>
          </cell>
          <cell r="E4">
            <v>913660.60600000003</v>
          </cell>
        </row>
        <row r="5">
          <cell r="C5" t="str">
            <v>Grupo 300</v>
          </cell>
          <cell r="D5">
            <v>4185718.3169999998</v>
          </cell>
          <cell r="E5">
            <v>10936.995000000001</v>
          </cell>
        </row>
        <row r="6">
          <cell r="C6" t="str">
            <v>Grupo 500</v>
          </cell>
          <cell r="D6">
            <v>3439308</v>
          </cell>
          <cell r="E6">
            <v>0</v>
          </cell>
        </row>
        <row r="7">
          <cell r="C7" t="str">
            <v>Grupo 800</v>
          </cell>
          <cell r="D7">
            <v>524500</v>
          </cell>
          <cell r="E7">
            <v>6156.4840000000004</v>
          </cell>
        </row>
        <row r="8">
          <cell r="C8" t="str">
            <v>Grupo 900</v>
          </cell>
          <cell r="D8">
            <v>569300</v>
          </cell>
          <cell r="E8">
            <v>31785.383000000002</v>
          </cell>
        </row>
        <row r="22">
          <cell r="G22">
            <v>0</v>
          </cell>
        </row>
        <row r="23">
          <cell r="G23" t="str">
            <v>% de Ejecucion</v>
          </cell>
        </row>
        <row r="24">
          <cell r="G24">
            <v>7.0324769789882099E-2</v>
          </cell>
        </row>
        <row r="25">
          <cell r="G25">
            <v>1.5977339707874044E-2</v>
          </cell>
        </row>
        <row r="26">
          <cell r="G26">
            <v>0</v>
          </cell>
        </row>
        <row r="33">
          <cell r="H33" t="str">
            <v>% de Ejecucion</v>
          </cell>
        </row>
        <row r="34">
          <cell r="H34">
            <v>0.23156942559927635</v>
          </cell>
        </row>
        <row r="35">
          <cell r="H35">
            <v>0.20408023416315063</v>
          </cell>
        </row>
        <row r="36">
          <cell r="H36">
            <v>0.05</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informacionpublica.paraguay.gov.py/portal/" TargetMode="External"/><Relationship Id="rId18" Type="http://schemas.openxmlformats.org/officeDocument/2006/relationships/hyperlink" Target="https://transparencia.senac.gov.py/portal/historial-cumplimiento" TargetMode="External"/><Relationship Id="rId26" Type="http://schemas.openxmlformats.org/officeDocument/2006/relationships/hyperlink" Target="https://denuncias.gov.py/portal-publico" TargetMode="External"/><Relationship Id="rId39" Type="http://schemas.openxmlformats.org/officeDocument/2006/relationships/drawing" Target="../drawings/drawing1.xml"/><Relationship Id="rId21" Type="http://schemas.openxmlformats.org/officeDocument/2006/relationships/hyperlink" Target="https://transparencia.senac.gov.py/portal/historial-cumplimiento" TargetMode="External"/><Relationship Id="rId34" Type="http://schemas.openxmlformats.org/officeDocument/2006/relationships/hyperlink" Target="https://fb.watch/k964odU3R6/" TargetMode="External"/><Relationship Id="rId7" Type="http://schemas.openxmlformats.org/officeDocument/2006/relationships/hyperlink" Target="https://www.sfp.gov.py/sfp/archivos/documentos/100_ResumenAnual_2022_rev_ek5vy3mq.pdf" TargetMode="External"/><Relationship Id="rId12" Type="http://schemas.openxmlformats.org/officeDocument/2006/relationships/hyperlink" Target="https://informacionpublica.paraguay.gov.py/portal/" TargetMode="External"/><Relationship Id="rId17" Type="http://schemas.openxmlformats.org/officeDocument/2006/relationships/hyperlink" Target="https://transparencia.senac.gov.py/portal/historial-cumplimiento" TargetMode="External"/><Relationship Id="rId25" Type="http://schemas.openxmlformats.org/officeDocument/2006/relationships/hyperlink" Target="https://denuncias.gov.py/portal-publico" TargetMode="External"/><Relationship Id="rId33" Type="http://schemas.openxmlformats.org/officeDocument/2006/relationships/hyperlink" Target="https://www.google.com/maps/uv?pb=!1s0x945da65b2416a453%3A0xa0a0f8525e189652!3m1!7e115!4shttps%3A%2F%2Flh5.googleusercontent.com%2Fp%2FAF1QipOcgL6YXBHMp4SAU0kYg8DmyOoBHO2urhdkAsGp%3Dw213-h160-k-no!5sGOOGLE%20INTN%20-%20Buscar%20con%20Goo!15sCgIgAQ" TargetMode="External"/><Relationship Id="rId38" Type="http://schemas.openxmlformats.org/officeDocument/2006/relationships/printerSettings" Target="../printerSettings/printerSettings1.bin"/><Relationship Id="rId2" Type="http://schemas.openxmlformats.org/officeDocument/2006/relationships/hyperlink" Target="https://nube.intn.gov.py/cloud/index.php/s/Pe6jMwYomf4ncG3" TargetMode="External"/><Relationship Id="rId16" Type="http://schemas.openxmlformats.org/officeDocument/2006/relationships/hyperlink" Target="https://transparencia.senac.gov.py/portal/historial-cumplimiento" TargetMode="External"/><Relationship Id="rId20" Type="http://schemas.openxmlformats.org/officeDocument/2006/relationships/hyperlink" Target="https://transparencia.senac.gov.py/portal/historial-cumplimiento" TargetMode="External"/><Relationship Id="rId29" Type="http://schemas.openxmlformats.org/officeDocument/2006/relationships/hyperlink" Target="https://nube.intn.gov.py/cloud/index.php/s/kCwKjDNZmnfpaAy" TargetMode="External"/><Relationship Id="rId1" Type="http://schemas.openxmlformats.org/officeDocument/2006/relationships/hyperlink" Target="https://nube.intn.gov.py/cloud/index.php/s/Pe6jMwYomf4ncG3" TargetMode="External"/><Relationship Id="rId6" Type="http://schemas.openxmlformats.org/officeDocument/2006/relationships/hyperlink" Target="https://www.sfp.gov.py/sfp/archivos/documentos/100_ResumenAnual_2022_rev_ek5vy3mq.pdf" TargetMode="External"/><Relationship Id="rId11" Type="http://schemas.openxmlformats.org/officeDocument/2006/relationships/hyperlink" Target="https://www.contrataciones.gov.py/buscador/general.html?filtro=424317&amp;page=" TargetMode="External"/><Relationship Id="rId24" Type="http://schemas.openxmlformats.org/officeDocument/2006/relationships/hyperlink" Target="https://denuncias.gov.py/portal-publico" TargetMode="External"/><Relationship Id="rId32" Type="http://schemas.openxmlformats.org/officeDocument/2006/relationships/hyperlink" Target="https://www.google.com/maps/uv?pb=!1s0x945da65b2416a453%3A0xa0a0f8525e189652!3m1!7e115!4shttps%3A%2F%2Flh5.googleusercontent.com%2Fp%2FAF1QipOcgL6YXBHMp4SAU0kYg8DmyOoBHO2urhdkAsGp%3Dw213-h160-k-no!5sGOOGLE%20INTN%20-%20Buscar%20con%20Goo" TargetMode="External"/><Relationship Id="rId37" Type="http://schemas.openxmlformats.org/officeDocument/2006/relationships/hyperlink" Target="https://www.intn.gov.py/index.php/servicios" TargetMode="External"/><Relationship Id="rId5" Type="http://schemas.openxmlformats.org/officeDocument/2006/relationships/hyperlink" Target="../../../A%25C3%25B1o%202023/Rendicion%20de%20Cuentas%202023/Resoluci%25C3%25B3n%20INTN%20N%25C2%25B0%2028.%20Por%20la%20cual%20se%20conforma%20el%20comite%20de%20rendicion%20de%20cuentas%20al%20ciudadano%20del%20INTN%20para%20el%252" TargetMode="External"/><Relationship Id="rId15" Type="http://schemas.openxmlformats.org/officeDocument/2006/relationships/hyperlink" Target="https://transparencia.senac.gov.py/portal/historial-cumplimiento" TargetMode="External"/><Relationship Id="rId23" Type="http://schemas.openxmlformats.org/officeDocument/2006/relationships/hyperlink" Target="https://denuncias.gov.py/portal-publico" TargetMode="External"/><Relationship Id="rId28" Type="http://schemas.openxmlformats.org/officeDocument/2006/relationships/hyperlink" Target="https://nube.intn.gov.py/cloud/index.php/s/jNF7TfAHqrccTDW" TargetMode="External"/><Relationship Id="rId36" Type="http://schemas.openxmlformats.org/officeDocument/2006/relationships/hyperlink" Target="https://nube.intn.gov.py/cloud/index.php/s/SfcxLqDA7w8sMRd" TargetMode="External"/><Relationship Id="rId10" Type="http://schemas.openxmlformats.org/officeDocument/2006/relationships/hyperlink" Target="https://www.contrataciones.gov.py/buscador/general.html?filtro=423663&amp;page=" TargetMode="External"/><Relationship Id="rId19" Type="http://schemas.openxmlformats.org/officeDocument/2006/relationships/hyperlink" Target="https://transparencia.senac.gov.py/portal/historial-cumplimiento" TargetMode="External"/><Relationship Id="rId31" Type="http://schemas.openxmlformats.org/officeDocument/2006/relationships/hyperlink" Target="https://instagram.com/intnparaguay?utm_medium=copy_link" TargetMode="External"/><Relationship Id="rId4" Type="http://schemas.openxmlformats.org/officeDocument/2006/relationships/hyperlink" Target="https://nube.intn.gov.py/cloud/index.php/s/dycgKaSYb4bxqeD" TargetMode="External"/><Relationship Id="rId9" Type="http://schemas.openxmlformats.org/officeDocument/2006/relationships/hyperlink" Target="https://transparencia.senac.gov.py/portal/historial-cumplimiento" TargetMode="External"/><Relationship Id="rId14" Type="http://schemas.openxmlformats.org/officeDocument/2006/relationships/hyperlink" Target="https://transparencia.senac.gov.py/portal/historial-cumplimiento" TargetMode="External"/><Relationship Id="rId22" Type="http://schemas.openxmlformats.org/officeDocument/2006/relationships/hyperlink" Target="https://pub-py.theintegrityapp.com/agente/" TargetMode="External"/><Relationship Id="rId27" Type="http://schemas.openxmlformats.org/officeDocument/2006/relationships/hyperlink" Target="https://denuncias.gov.py/portal-publico" TargetMode="External"/><Relationship Id="rId30" Type="http://schemas.openxmlformats.org/officeDocument/2006/relationships/hyperlink" Target="https://www.facebook.com/intn.paraguay" TargetMode="External"/><Relationship Id="rId35" Type="http://schemas.openxmlformats.org/officeDocument/2006/relationships/hyperlink" Target="https://nube.intn.gov.py/cloud/index.php/s/5XB7CxbJZWW9ics" TargetMode="External"/><Relationship Id="rId8" Type="http://schemas.openxmlformats.org/officeDocument/2006/relationships/hyperlink" Target="https://transparencia.senac.gov.py/portal/historial-cumplimiento" TargetMode="External"/><Relationship Id="rId3" Type="http://schemas.openxmlformats.org/officeDocument/2006/relationships/hyperlink" Target="https://nube.intn.gov.py/cloud/index.php/s/dycgKaSYb4bxqe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9"/>
  <sheetViews>
    <sheetView tabSelected="1" zoomScale="80" zoomScaleNormal="80" workbookViewId="0">
      <selection activeCell="I168" sqref="I168"/>
    </sheetView>
  </sheetViews>
  <sheetFormatPr baseColWidth="10" defaultColWidth="9.140625" defaultRowHeight="15"/>
  <cols>
    <col min="1" max="1" width="19" style="2" customWidth="1"/>
    <col min="2" max="3" width="30.85546875" style="2" customWidth="1"/>
    <col min="4" max="4" width="21.7109375" style="2" customWidth="1"/>
    <col min="5" max="5" width="26.7109375" style="2" customWidth="1"/>
    <col min="6" max="6" width="26.140625" style="2" customWidth="1"/>
    <col min="7" max="7" width="24.28515625" style="2" customWidth="1"/>
    <col min="8" max="8" width="21.28515625" style="2" customWidth="1"/>
    <col min="9" max="16384" width="9.140625" style="2"/>
  </cols>
  <sheetData>
    <row r="1" spans="1:8" ht="23.25">
      <c r="A1" s="182" t="s">
        <v>71</v>
      </c>
      <c r="B1" s="182"/>
      <c r="C1" s="182"/>
      <c r="D1" s="182"/>
      <c r="E1" s="182"/>
      <c r="F1" s="182"/>
      <c r="G1" s="182"/>
      <c r="H1" s="1"/>
    </row>
    <row r="2" spans="1:8" ht="19.5">
      <c r="A2" s="182"/>
      <c r="B2" s="182"/>
      <c r="C2" s="182"/>
      <c r="D2" s="182"/>
      <c r="E2" s="182"/>
      <c r="F2" s="182"/>
      <c r="G2" s="182"/>
      <c r="H2" s="3"/>
    </row>
    <row r="3" spans="1:8" ht="18.75">
      <c r="A3" s="166" t="s">
        <v>0</v>
      </c>
      <c r="B3" s="166"/>
      <c r="C3" s="166"/>
      <c r="D3" s="166"/>
      <c r="E3" s="166"/>
      <c r="F3" s="166"/>
      <c r="G3" s="166"/>
      <c r="H3" s="4"/>
    </row>
    <row r="4" spans="1:8" ht="18.75">
      <c r="A4" s="141" t="s">
        <v>103</v>
      </c>
      <c r="B4" s="142"/>
      <c r="C4" s="142"/>
      <c r="D4" s="142"/>
      <c r="E4" s="142"/>
      <c r="F4" s="142"/>
      <c r="G4" s="143"/>
      <c r="H4" s="4"/>
    </row>
    <row r="5" spans="1:8" ht="18.75">
      <c r="A5" s="141" t="s">
        <v>104</v>
      </c>
      <c r="B5" s="142"/>
      <c r="C5" s="142"/>
      <c r="D5" s="142"/>
      <c r="E5" s="142"/>
      <c r="F5" s="142"/>
      <c r="G5" s="143"/>
      <c r="H5" s="4"/>
    </row>
    <row r="6" spans="1:8" ht="18.75">
      <c r="A6" s="107" t="s">
        <v>1</v>
      </c>
      <c r="B6" s="107"/>
      <c r="C6" s="107"/>
      <c r="D6" s="107"/>
      <c r="E6" s="107"/>
      <c r="F6" s="107"/>
      <c r="G6" s="107"/>
      <c r="H6" s="4"/>
    </row>
    <row r="7" spans="1:8" ht="15" customHeight="1">
      <c r="A7" s="184" t="s">
        <v>135</v>
      </c>
      <c r="B7" s="184"/>
      <c r="C7" s="184"/>
      <c r="D7" s="184"/>
      <c r="E7" s="184"/>
      <c r="F7" s="184"/>
      <c r="G7" s="184"/>
      <c r="H7" s="4"/>
    </row>
    <row r="8" spans="1:8" ht="15" customHeight="1">
      <c r="A8" s="184"/>
      <c r="B8" s="184"/>
      <c r="C8" s="184"/>
      <c r="D8" s="184"/>
      <c r="E8" s="184"/>
      <c r="F8" s="184"/>
      <c r="G8" s="184"/>
      <c r="H8" s="4"/>
    </row>
    <row r="9" spans="1:8" ht="15" customHeight="1">
      <c r="A9" s="184"/>
      <c r="B9" s="184"/>
      <c r="C9" s="184"/>
      <c r="D9" s="184"/>
      <c r="E9" s="184"/>
      <c r="F9" s="184"/>
      <c r="G9" s="184"/>
      <c r="H9" s="4"/>
    </row>
    <row r="10" spans="1:8" ht="12.75" customHeight="1">
      <c r="A10" s="184"/>
      <c r="B10" s="184"/>
      <c r="C10" s="184"/>
      <c r="D10" s="184"/>
      <c r="E10" s="184"/>
      <c r="F10" s="184"/>
      <c r="G10" s="184"/>
      <c r="H10" s="4"/>
    </row>
    <row r="11" spans="1:8" ht="15" hidden="1" customHeight="1">
      <c r="A11" s="184"/>
      <c r="B11" s="184"/>
      <c r="C11" s="184"/>
      <c r="D11" s="184"/>
      <c r="E11" s="184"/>
      <c r="F11" s="184"/>
      <c r="G11" s="184"/>
      <c r="H11" s="4"/>
    </row>
    <row r="12" spans="1:8" ht="15" hidden="1" customHeight="1">
      <c r="A12" s="184"/>
      <c r="B12" s="184"/>
      <c r="C12" s="184"/>
      <c r="D12" s="184"/>
      <c r="E12" s="184"/>
      <c r="F12" s="184"/>
      <c r="G12" s="184"/>
      <c r="H12" s="4"/>
    </row>
    <row r="13" spans="1:8" ht="15" customHeight="1">
      <c r="A13" s="5"/>
      <c r="B13" s="5"/>
      <c r="C13" s="5"/>
      <c r="D13" s="5"/>
      <c r="E13" s="5"/>
      <c r="F13" s="5"/>
      <c r="G13" s="5"/>
      <c r="H13" s="4"/>
    </row>
    <row r="14" spans="1:8" s="7" customFormat="1" ht="18.75">
      <c r="A14" s="166" t="s">
        <v>60</v>
      </c>
      <c r="B14" s="166"/>
      <c r="C14" s="166"/>
      <c r="D14" s="166"/>
      <c r="E14" s="166"/>
      <c r="F14" s="166"/>
      <c r="G14" s="166"/>
      <c r="H14" s="6"/>
    </row>
    <row r="15" spans="1:8" s="7" customFormat="1" ht="36" customHeight="1">
      <c r="A15" s="183" t="s">
        <v>134</v>
      </c>
      <c r="B15" s="183"/>
      <c r="C15" s="183"/>
      <c r="D15" s="183"/>
      <c r="E15" s="183"/>
      <c r="F15" s="183"/>
      <c r="G15" s="183"/>
      <c r="H15" s="6"/>
    </row>
    <row r="16" spans="1:8" ht="15.75">
      <c r="A16" s="8" t="s">
        <v>2</v>
      </c>
      <c r="B16" s="185" t="s">
        <v>3</v>
      </c>
      <c r="C16" s="186"/>
      <c r="D16" s="187" t="s">
        <v>4</v>
      </c>
      <c r="E16" s="187"/>
      <c r="F16" s="187" t="s">
        <v>5</v>
      </c>
      <c r="G16" s="187"/>
      <c r="H16" s="4"/>
    </row>
    <row r="17" spans="1:8" ht="15.75">
      <c r="A17" s="22">
        <v>1</v>
      </c>
      <c r="B17" s="154" t="s">
        <v>105</v>
      </c>
      <c r="C17" s="154"/>
      <c r="D17" s="94" t="s">
        <v>139</v>
      </c>
      <c r="E17" s="94"/>
      <c r="F17" s="155" t="s">
        <v>112</v>
      </c>
      <c r="G17" s="156"/>
      <c r="H17" s="4"/>
    </row>
    <row r="18" spans="1:8" ht="15.75">
      <c r="A18" s="22">
        <v>2</v>
      </c>
      <c r="B18" s="154" t="s">
        <v>107</v>
      </c>
      <c r="C18" s="154"/>
      <c r="D18" s="94" t="s">
        <v>140</v>
      </c>
      <c r="E18" s="94"/>
      <c r="F18" s="155" t="s">
        <v>113</v>
      </c>
      <c r="G18" s="156"/>
      <c r="H18" s="4"/>
    </row>
    <row r="19" spans="1:8" ht="15.75">
      <c r="A19" s="22">
        <v>3</v>
      </c>
      <c r="B19" s="154" t="s">
        <v>106</v>
      </c>
      <c r="C19" s="154"/>
      <c r="D19" s="94" t="s">
        <v>141</v>
      </c>
      <c r="E19" s="94"/>
      <c r="F19" s="155" t="s">
        <v>114</v>
      </c>
      <c r="G19" s="156"/>
      <c r="H19" s="4"/>
    </row>
    <row r="20" spans="1:8" ht="15.75">
      <c r="A20" s="22">
        <v>4</v>
      </c>
      <c r="B20" s="154" t="s">
        <v>108</v>
      </c>
      <c r="C20" s="154"/>
      <c r="D20" s="94" t="s">
        <v>142</v>
      </c>
      <c r="E20" s="94"/>
      <c r="F20" s="155" t="s">
        <v>115</v>
      </c>
      <c r="G20" s="156"/>
      <c r="H20" s="4"/>
    </row>
    <row r="21" spans="1:8" ht="15.75">
      <c r="A21" s="22">
        <v>5</v>
      </c>
      <c r="B21" s="154" t="s">
        <v>109</v>
      </c>
      <c r="C21" s="154"/>
      <c r="D21" s="94" t="s">
        <v>143</v>
      </c>
      <c r="E21" s="94"/>
      <c r="F21" s="155" t="s">
        <v>116</v>
      </c>
      <c r="G21" s="156"/>
      <c r="H21" s="4"/>
    </row>
    <row r="22" spans="1:8" ht="31.5" customHeight="1">
      <c r="A22" s="28">
        <v>6</v>
      </c>
      <c r="B22" s="154" t="s">
        <v>110</v>
      </c>
      <c r="C22" s="154"/>
      <c r="D22" s="94" t="s">
        <v>111</v>
      </c>
      <c r="E22" s="94"/>
      <c r="F22" s="155" t="s">
        <v>117</v>
      </c>
      <c r="G22" s="156"/>
      <c r="H22" s="4"/>
    </row>
    <row r="23" spans="1:8" ht="15.75">
      <c r="A23" s="22">
        <v>7</v>
      </c>
      <c r="B23" s="154" t="s">
        <v>118</v>
      </c>
      <c r="C23" s="154"/>
      <c r="D23" s="94" t="s">
        <v>119</v>
      </c>
      <c r="E23" s="94"/>
      <c r="F23" s="155" t="s">
        <v>120</v>
      </c>
      <c r="G23" s="156"/>
      <c r="H23" s="4"/>
    </row>
    <row r="24" spans="1:8" ht="15.75">
      <c r="A24" s="22">
        <v>8</v>
      </c>
      <c r="B24" s="154" t="s">
        <v>121</v>
      </c>
      <c r="C24" s="154"/>
      <c r="D24" s="94" t="s">
        <v>122</v>
      </c>
      <c r="E24" s="94"/>
      <c r="F24" s="155" t="s">
        <v>123</v>
      </c>
      <c r="G24" s="156"/>
      <c r="H24" s="4"/>
    </row>
    <row r="25" spans="1:8" ht="15.75">
      <c r="A25" s="22">
        <v>9</v>
      </c>
      <c r="B25" s="154" t="s">
        <v>124</v>
      </c>
      <c r="C25" s="154"/>
      <c r="D25" s="94" t="s">
        <v>125</v>
      </c>
      <c r="E25" s="94"/>
      <c r="F25" s="155" t="s">
        <v>126</v>
      </c>
      <c r="G25" s="156"/>
      <c r="H25" s="4"/>
    </row>
    <row r="26" spans="1:8" ht="15.75">
      <c r="A26" s="29"/>
      <c r="B26" s="175"/>
      <c r="C26" s="175"/>
      <c r="D26" s="170"/>
      <c r="E26" s="170"/>
      <c r="F26" s="87"/>
      <c r="G26" s="87"/>
      <c r="H26" s="4"/>
    </row>
    <row r="27" spans="1:8" ht="15.75">
      <c r="A27" s="151" t="s">
        <v>54</v>
      </c>
      <c r="B27" s="151"/>
      <c r="C27" s="151"/>
      <c r="D27" s="151"/>
      <c r="E27" s="153">
        <v>9</v>
      </c>
      <c r="F27" s="153"/>
      <c r="G27" s="153"/>
      <c r="H27" s="4"/>
    </row>
    <row r="28" spans="1:8" ht="15.75" customHeight="1">
      <c r="A28" s="152" t="s">
        <v>56</v>
      </c>
      <c r="B28" s="152"/>
      <c r="C28" s="152"/>
      <c r="D28" s="152"/>
      <c r="E28" s="153">
        <v>6</v>
      </c>
      <c r="F28" s="153"/>
      <c r="G28" s="153"/>
      <c r="H28" s="4"/>
    </row>
    <row r="29" spans="1:8" ht="15.75" customHeight="1">
      <c r="A29" s="152" t="s">
        <v>55</v>
      </c>
      <c r="B29" s="152"/>
      <c r="C29" s="152"/>
      <c r="D29" s="152"/>
      <c r="E29" s="153">
        <v>3</v>
      </c>
      <c r="F29" s="153"/>
      <c r="G29" s="153"/>
      <c r="H29" s="4"/>
    </row>
    <row r="30" spans="1:8" ht="15.75" customHeight="1">
      <c r="A30" s="152" t="s">
        <v>58</v>
      </c>
      <c r="B30" s="152"/>
      <c r="C30" s="152"/>
      <c r="D30" s="152"/>
      <c r="E30" s="153">
        <v>8</v>
      </c>
      <c r="F30" s="153"/>
      <c r="G30" s="153"/>
      <c r="H30" s="4"/>
    </row>
    <row r="31" spans="1:8" s="10" customFormat="1" ht="15.75">
      <c r="A31" s="9"/>
      <c r="B31" s="9"/>
      <c r="C31" s="9"/>
      <c r="D31" s="9"/>
      <c r="E31" s="9"/>
      <c r="F31" s="9"/>
      <c r="G31" s="9"/>
      <c r="H31" s="9"/>
    </row>
    <row r="32" spans="1:8" ht="18.75">
      <c r="A32" s="166" t="s">
        <v>78</v>
      </c>
      <c r="B32" s="166"/>
      <c r="C32" s="166"/>
      <c r="D32" s="166"/>
      <c r="E32" s="166"/>
      <c r="F32" s="166"/>
      <c r="G32" s="166"/>
      <c r="H32" s="4"/>
    </row>
    <row r="33" spans="1:8" ht="16.5">
      <c r="A33" s="144" t="s">
        <v>93</v>
      </c>
      <c r="B33" s="144"/>
      <c r="C33" s="144"/>
      <c r="D33" s="144"/>
      <c r="E33" s="144"/>
      <c r="F33" s="144"/>
      <c r="G33" s="144"/>
      <c r="H33" s="4"/>
    </row>
    <row r="34" spans="1:8" ht="47.25" customHeight="1">
      <c r="A34" s="105" t="s">
        <v>127</v>
      </c>
      <c r="B34" s="105"/>
      <c r="C34" s="105"/>
      <c r="D34" s="105"/>
      <c r="E34" s="105"/>
      <c r="F34" s="105"/>
      <c r="G34" s="105"/>
      <c r="H34" s="4"/>
    </row>
    <row r="35" spans="1:8" ht="15.75" customHeight="1">
      <c r="A35" s="179" t="s">
        <v>94</v>
      </c>
      <c r="B35" s="179"/>
      <c r="C35" s="179"/>
      <c r="D35" s="179"/>
      <c r="E35" s="179"/>
      <c r="F35" s="179"/>
      <c r="G35" s="179"/>
      <c r="H35" s="4"/>
    </row>
    <row r="36" spans="1:8" ht="26.25" customHeight="1">
      <c r="A36" s="105" t="s">
        <v>136</v>
      </c>
      <c r="B36" s="105"/>
      <c r="C36" s="105"/>
      <c r="D36" s="105"/>
      <c r="E36" s="105"/>
      <c r="F36" s="105"/>
      <c r="G36" s="105"/>
      <c r="H36" s="4"/>
    </row>
    <row r="37" spans="1:8" ht="31.5">
      <c r="A37" s="20" t="s">
        <v>6</v>
      </c>
      <c r="B37" s="176" t="s">
        <v>61</v>
      </c>
      <c r="C37" s="176"/>
      <c r="D37" s="20" t="s">
        <v>7</v>
      </c>
      <c r="E37" s="176" t="s">
        <v>8</v>
      </c>
      <c r="F37" s="176"/>
      <c r="G37" s="21" t="s">
        <v>9</v>
      </c>
      <c r="H37" s="4"/>
    </row>
    <row r="38" spans="1:8" ht="120" customHeight="1">
      <c r="A38" s="23" t="s">
        <v>10</v>
      </c>
      <c r="B38" s="177" t="s">
        <v>128</v>
      </c>
      <c r="C38" s="178"/>
      <c r="D38" s="30" t="s">
        <v>129</v>
      </c>
      <c r="E38" s="180" t="s">
        <v>130</v>
      </c>
      <c r="F38" s="181"/>
      <c r="G38" s="31" t="s">
        <v>133</v>
      </c>
      <c r="H38" s="4"/>
    </row>
    <row r="39" spans="1:8" ht="129.75" customHeight="1">
      <c r="A39" s="23" t="s">
        <v>11</v>
      </c>
      <c r="B39" s="177" t="s">
        <v>131</v>
      </c>
      <c r="C39" s="178"/>
      <c r="D39" s="30" t="s">
        <v>129</v>
      </c>
      <c r="E39" s="180" t="s">
        <v>132</v>
      </c>
      <c r="F39" s="181"/>
      <c r="G39" s="31" t="s">
        <v>133</v>
      </c>
      <c r="H39" s="4"/>
    </row>
    <row r="40" spans="1:8" s="10" customFormat="1" ht="15.75">
      <c r="A40" s="9"/>
      <c r="B40" s="9"/>
      <c r="C40" s="9"/>
      <c r="D40" s="9"/>
      <c r="E40" s="9"/>
      <c r="F40" s="9"/>
      <c r="G40" s="9"/>
      <c r="H40" s="9"/>
    </row>
    <row r="41" spans="1:8" ht="18.75">
      <c r="A41" s="166" t="s">
        <v>79</v>
      </c>
      <c r="B41" s="166"/>
      <c r="C41" s="166"/>
      <c r="D41" s="166"/>
      <c r="E41" s="166"/>
      <c r="F41" s="166"/>
      <c r="G41" s="166"/>
      <c r="H41" s="4"/>
    </row>
    <row r="42" spans="1:8" ht="16.5">
      <c r="A42" s="144" t="s">
        <v>80</v>
      </c>
      <c r="B42" s="144"/>
      <c r="C42" s="144"/>
      <c r="D42" s="144"/>
      <c r="E42" s="144"/>
      <c r="F42" s="144"/>
      <c r="G42" s="144"/>
      <c r="H42" s="4"/>
    </row>
    <row r="43" spans="1:8" ht="15.75">
      <c r="A43" s="11" t="s">
        <v>12</v>
      </c>
      <c r="B43" s="99" t="s">
        <v>57</v>
      </c>
      <c r="C43" s="99"/>
      <c r="D43" s="99"/>
      <c r="E43" s="99" t="s">
        <v>63</v>
      </c>
      <c r="F43" s="99"/>
      <c r="G43" s="99"/>
      <c r="H43" s="4"/>
    </row>
    <row r="44" spans="1:8" ht="15.75">
      <c r="A44" s="23" t="s">
        <v>14</v>
      </c>
      <c r="B44" s="163">
        <v>1</v>
      </c>
      <c r="C44" s="164"/>
      <c r="D44" s="165"/>
      <c r="E44" s="105" t="s">
        <v>137</v>
      </c>
      <c r="F44" s="105"/>
      <c r="G44" s="105"/>
      <c r="H44" s="4"/>
    </row>
    <row r="45" spans="1:8" ht="15.75">
      <c r="A45" s="23" t="s">
        <v>15</v>
      </c>
      <c r="B45" s="163">
        <v>1</v>
      </c>
      <c r="C45" s="164"/>
      <c r="D45" s="165"/>
      <c r="E45" s="105" t="s">
        <v>137</v>
      </c>
      <c r="F45" s="105"/>
      <c r="G45" s="105"/>
      <c r="H45" s="4"/>
    </row>
    <row r="46" spans="1:8" ht="15.75">
      <c r="A46" s="23" t="s">
        <v>16</v>
      </c>
      <c r="B46" s="163">
        <v>1</v>
      </c>
      <c r="C46" s="164"/>
      <c r="D46" s="165"/>
      <c r="E46" s="105" t="s">
        <v>137</v>
      </c>
      <c r="F46" s="105"/>
      <c r="G46" s="105"/>
      <c r="H46" s="4"/>
    </row>
    <row r="47" spans="1:8" ht="19.5" customHeight="1">
      <c r="A47" s="93"/>
      <c r="B47" s="94"/>
      <c r="C47" s="94"/>
      <c r="D47" s="94"/>
      <c r="E47" s="94"/>
      <c r="F47" s="94"/>
      <c r="G47" s="94"/>
      <c r="H47" s="4"/>
    </row>
    <row r="48" spans="1:8" s="10" customFormat="1" ht="15.75">
      <c r="A48" s="12"/>
      <c r="B48" s="13"/>
      <c r="C48" s="13"/>
      <c r="D48" s="13"/>
      <c r="E48" s="13"/>
      <c r="F48" s="13"/>
      <c r="G48" s="13"/>
      <c r="H48" s="9"/>
    </row>
    <row r="49" spans="1:8" ht="16.5">
      <c r="A49" s="144" t="s">
        <v>81</v>
      </c>
      <c r="B49" s="144"/>
      <c r="C49" s="144"/>
      <c r="D49" s="144"/>
      <c r="E49" s="144"/>
      <c r="F49" s="144"/>
      <c r="G49" s="144"/>
      <c r="H49" s="4"/>
    </row>
    <row r="50" spans="1:8" ht="15.75">
      <c r="A50" s="11" t="s">
        <v>12</v>
      </c>
      <c r="B50" s="99" t="s">
        <v>13</v>
      </c>
      <c r="C50" s="99"/>
      <c r="D50" s="99"/>
      <c r="E50" s="96" t="s">
        <v>62</v>
      </c>
      <c r="F50" s="96"/>
      <c r="G50" s="96"/>
      <c r="H50" s="4"/>
    </row>
    <row r="51" spans="1:8" ht="15.75">
      <c r="A51" s="23" t="s">
        <v>14</v>
      </c>
      <c r="B51" s="171">
        <v>1</v>
      </c>
      <c r="C51" s="100"/>
      <c r="D51" s="100"/>
      <c r="E51" s="105" t="s">
        <v>138</v>
      </c>
      <c r="F51" s="105"/>
      <c r="G51" s="105"/>
      <c r="H51" s="4"/>
    </row>
    <row r="52" spans="1:8" ht="15.75">
      <c r="A52" s="23" t="s">
        <v>15</v>
      </c>
      <c r="B52" s="171">
        <v>1</v>
      </c>
      <c r="C52" s="100"/>
      <c r="D52" s="100"/>
      <c r="E52" s="105" t="s">
        <v>138</v>
      </c>
      <c r="F52" s="105"/>
      <c r="G52" s="105"/>
      <c r="H52" s="4"/>
    </row>
    <row r="53" spans="1:8" ht="15.75" customHeight="1">
      <c r="A53" s="93"/>
      <c r="B53" s="94"/>
      <c r="C53" s="94"/>
      <c r="D53" s="94"/>
      <c r="E53" s="94"/>
      <c r="F53" s="94"/>
      <c r="G53" s="94"/>
      <c r="H53" s="4"/>
    </row>
    <row r="54" spans="1:8" ht="15.75">
      <c r="A54" s="4"/>
      <c r="B54" s="4"/>
      <c r="C54" s="4"/>
      <c r="D54" s="4"/>
      <c r="E54" s="4"/>
      <c r="F54" s="4"/>
      <c r="G54" s="4"/>
      <c r="H54" s="4"/>
    </row>
    <row r="55" spans="1:8" ht="16.5">
      <c r="A55" s="144" t="s">
        <v>82</v>
      </c>
      <c r="B55" s="144"/>
      <c r="C55" s="144"/>
      <c r="D55" s="144"/>
      <c r="E55" s="144"/>
      <c r="F55" s="144"/>
      <c r="G55" s="144"/>
      <c r="H55" s="4"/>
    </row>
    <row r="56" spans="1:8" ht="15.75">
      <c r="A56" s="14" t="s">
        <v>12</v>
      </c>
      <c r="B56" s="14" t="s">
        <v>17</v>
      </c>
      <c r="C56" s="96" t="s">
        <v>18</v>
      </c>
      <c r="D56" s="96"/>
      <c r="E56" s="96" t="s">
        <v>101</v>
      </c>
      <c r="F56" s="96"/>
      <c r="G56" s="14" t="s">
        <v>64</v>
      </c>
      <c r="H56" s="4"/>
    </row>
    <row r="57" spans="1:8" ht="15.75">
      <c r="A57" s="24" t="s">
        <v>14</v>
      </c>
      <c r="B57" s="36">
        <v>1</v>
      </c>
      <c r="C57" s="155">
        <v>1</v>
      </c>
      <c r="D57" s="156"/>
      <c r="E57" s="94">
        <v>0</v>
      </c>
      <c r="F57" s="94"/>
      <c r="G57" s="37" t="s">
        <v>151</v>
      </c>
      <c r="H57" s="4"/>
    </row>
    <row r="58" spans="1:8" ht="15.75">
      <c r="A58" s="24" t="s">
        <v>15</v>
      </c>
      <c r="B58" s="36">
        <v>1</v>
      </c>
      <c r="C58" s="155">
        <v>1</v>
      </c>
      <c r="D58" s="156"/>
      <c r="E58" s="94">
        <v>0</v>
      </c>
      <c r="F58" s="94"/>
      <c r="G58" s="37" t="s">
        <v>151</v>
      </c>
      <c r="H58" s="4"/>
    </row>
    <row r="59" spans="1:8" ht="15.75">
      <c r="A59" s="24" t="s">
        <v>16</v>
      </c>
      <c r="B59" s="36">
        <v>1</v>
      </c>
      <c r="C59" s="155">
        <v>1</v>
      </c>
      <c r="D59" s="156"/>
      <c r="E59" s="94">
        <v>0</v>
      </c>
      <c r="F59" s="94"/>
      <c r="G59" s="37" t="s">
        <v>151</v>
      </c>
      <c r="H59" s="4"/>
    </row>
    <row r="60" spans="1:8" s="10" customFormat="1" ht="15.75">
      <c r="A60" s="12"/>
      <c r="B60" s="13"/>
      <c r="C60" s="13"/>
      <c r="D60" s="13"/>
      <c r="E60" s="13"/>
      <c r="F60" s="13"/>
      <c r="G60" s="13"/>
      <c r="H60" s="9"/>
    </row>
    <row r="61" spans="1:8" ht="16.5">
      <c r="A61" s="144" t="s">
        <v>89</v>
      </c>
      <c r="B61" s="144"/>
      <c r="C61" s="144"/>
      <c r="D61" s="144"/>
      <c r="E61" s="144"/>
      <c r="F61" s="144"/>
      <c r="G61" s="144"/>
      <c r="H61" s="4"/>
    </row>
    <row r="62" spans="1:8" ht="47.25">
      <c r="A62" s="33" t="s">
        <v>20</v>
      </c>
      <c r="B62" s="33" t="s">
        <v>21</v>
      </c>
      <c r="C62" s="33" t="s">
        <v>22</v>
      </c>
      <c r="D62" s="32" t="s">
        <v>23</v>
      </c>
      <c r="E62" s="33" t="s">
        <v>24</v>
      </c>
      <c r="F62" s="33" t="s">
        <v>25</v>
      </c>
      <c r="G62" s="32" t="s">
        <v>26</v>
      </c>
    </row>
    <row r="63" spans="1:8" ht="173.25">
      <c r="A63" s="26" t="s">
        <v>152</v>
      </c>
      <c r="B63" s="26" t="s">
        <v>153</v>
      </c>
      <c r="C63" s="26" t="s">
        <v>154</v>
      </c>
      <c r="D63" s="24" t="s">
        <v>155</v>
      </c>
      <c r="E63" s="49" t="str">
        <f>CONCATENATE("Física: ",TEXT('[1]4.8 Grafico'!H32,"##,#%")," // Financiera: ",TEXT('[1]4.8 Grafico'!G22,"##,#%"))</f>
        <v>Física: ,% // Financiera: ,%</v>
      </c>
      <c r="F63" s="51" t="s">
        <v>156</v>
      </c>
      <c r="G63" s="51" t="s">
        <v>156</v>
      </c>
    </row>
    <row r="64" spans="1:8" ht="189">
      <c r="A64" s="26" t="s">
        <v>157</v>
      </c>
      <c r="B64" s="26" t="s">
        <v>158</v>
      </c>
      <c r="C64" s="26" t="s">
        <v>159</v>
      </c>
      <c r="D64" s="24" t="s">
        <v>155</v>
      </c>
      <c r="E64" s="49" t="str">
        <f>CONCATENATE("Física: ",TEXT('[1]4.8 Grafico'!H33,"##,#%")," // Financiera: ",TEXT('[1]4.8 Grafico'!G23,"##,#%"))</f>
        <v>Física: % de Ejecucion // Financiera: % de Ejecucion</v>
      </c>
      <c r="F64" s="51" t="s">
        <v>156</v>
      </c>
      <c r="G64" s="51" t="s">
        <v>156</v>
      </c>
    </row>
    <row r="65" spans="1:8" ht="252">
      <c r="A65" s="26" t="s">
        <v>160</v>
      </c>
      <c r="B65" s="50" t="s">
        <v>161</v>
      </c>
      <c r="C65" s="26" t="s">
        <v>162</v>
      </c>
      <c r="D65" s="24" t="s">
        <v>155</v>
      </c>
      <c r="E65" s="49" t="str">
        <f>CONCATENATE("Física: ",TEXT('[1]4.8 Grafico'!H34,"##,#%")," // Financiera: ",TEXT('[1]4.8 Grafico'!G24,"##,#%"))</f>
        <v>Física: 23,2% // Financiera: 7,%</v>
      </c>
      <c r="F65" s="51" t="s">
        <v>156</v>
      </c>
      <c r="G65" s="51" t="s">
        <v>156</v>
      </c>
    </row>
    <row r="66" spans="1:8" ht="189">
      <c r="A66" s="26" t="s">
        <v>163</v>
      </c>
      <c r="B66" s="26" t="s">
        <v>164</v>
      </c>
      <c r="C66" s="26" t="s">
        <v>165</v>
      </c>
      <c r="D66" s="24" t="s">
        <v>155</v>
      </c>
      <c r="E66" s="49" t="str">
        <f>CONCATENATE("Física: ",TEXT('[1]4.8 Grafico'!H35,"##,#%")," // Financiera: ",TEXT('[1]4.8 Grafico'!G25,"##,#%"))</f>
        <v>Física: 20,4% // Financiera: 1,6%</v>
      </c>
      <c r="F66" s="51" t="s">
        <v>156</v>
      </c>
      <c r="G66" s="51" t="s">
        <v>156</v>
      </c>
    </row>
    <row r="67" spans="1:8" ht="126">
      <c r="A67" s="26" t="s">
        <v>166</v>
      </c>
      <c r="B67" s="26" t="s">
        <v>167</v>
      </c>
      <c r="C67" s="26" t="s">
        <v>168</v>
      </c>
      <c r="D67" s="24" t="s">
        <v>155</v>
      </c>
      <c r="E67" s="49" t="str">
        <f>CONCATENATE("Física: ",TEXT('[1]4.8 Grafico'!H36,"##,#%")," // Financiera: ",TEXT('[1]4.8 Grafico'!G26,"##,#%"))</f>
        <v>Física: 5,% // Financiera: ,%</v>
      </c>
      <c r="F67" s="51" t="s">
        <v>156</v>
      </c>
      <c r="G67" s="51" t="s">
        <v>156</v>
      </c>
    </row>
    <row r="68" spans="1:8" ht="48" customHeight="1">
      <c r="A68" s="93"/>
      <c r="B68" s="94"/>
      <c r="C68" s="94"/>
      <c r="D68" s="94"/>
      <c r="E68" s="94"/>
      <c r="F68" s="94"/>
      <c r="G68" s="94"/>
      <c r="H68" s="4"/>
    </row>
    <row r="69" spans="1:8" s="10" customFormat="1" ht="15.75">
      <c r="A69" s="13"/>
      <c r="B69" s="13"/>
      <c r="C69" s="13"/>
      <c r="D69" s="13"/>
      <c r="E69" s="13"/>
      <c r="F69" s="13"/>
      <c r="G69" s="13"/>
      <c r="H69" s="9"/>
    </row>
    <row r="70" spans="1:8" ht="16.5">
      <c r="A70" s="144" t="s">
        <v>90</v>
      </c>
      <c r="B70" s="144"/>
      <c r="C70" s="144"/>
      <c r="D70" s="144"/>
      <c r="E70" s="144"/>
      <c r="F70" s="144"/>
      <c r="G70" s="144"/>
      <c r="H70" s="4"/>
    </row>
    <row r="71" spans="1:8" ht="31.5">
      <c r="A71" s="33" t="s">
        <v>27</v>
      </c>
      <c r="B71" s="33" t="s">
        <v>28</v>
      </c>
      <c r="C71" s="34" t="s">
        <v>66</v>
      </c>
      <c r="D71" s="33" t="s">
        <v>29</v>
      </c>
      <c r="E71" s="33" t="s">
        <v>30</v>
      </c>
      <c r="F71" s="32" t="s">
        <v>31</v>
      </c>
      <c r="G71" s="33" t="s">
        <v>32</v>
      </c>
      <c r="H71" s="4"/>
    </row>
    <row r="72" spans="1:8" ht="60">
      <c r="A72" s="38">
        <v>424317</v>
      </c>
      <c r="B72" s="39" t="s">
        <v>144</v>
      </c>
      <c r="C72" s="40">
        <v>45026</v>
      </c>
      <c r="D72" s="41">
        <v>8000000</v>
      </c>
      <c r="E72" s="42" t="s">
        <v>145</v>
      </c>
      <c r="F72" s="38" t="s">
        <v>146</v>
      </c>
      <c r="G72" s="35" t="s">
        <v>147</v>
      </c>
      <c r="H72" s="4"/>
    </row>
    <row r="73" spans="1:8" ht="60">
      <c r="A73" s="38">
        <v>423663</v>
      </c>
      <c r="B73" s="39" t="s">
        <v>148</v>
      </c>
      <c r="C73" s="40">
        <v>45027</v>
      </c>
      <c r="D73" s="41">
        <v>8336675</v>
      </c>
      <c r="E73" s="42" t="s">
        <v>149</v>
      </c>
      <c r="F73" s="38" t="s">
        <v>146</v>
      </c>
      <c r="G73" s="35" t="s">
        <v>150</v>
      </c>
      <c r="H73" s="4"/>
    </row>
    <row r="74" spans="1:8" ht="15.75">
      <c r="A74" s="24"/>
      <c r="B74" s="24"/>
      <c r="C74" s="24"/>
      <c r="D74" s="24"/>
      <c r="E74" s="24"/>
      <c r="F74" s="24"/>
      <c r="G74" s="24"/>
      <c r="H74" s="4"/>
    </row>
    <row r="75" spans="1:8" s="10" customFormat="1" ht="15.75">
      <c r="A75" s="13"/>
      <c r="B75" s="13"/>
      <c r="C75" s="13"/>
      <c r="D75" s="13"/>
      <c r="E75" s="13"/>
      <c r="F75" s="13"/>
      <c r="G75" s="13"/>
      <c r="H75" s="9"/>
    </row>
    <row r="76" spans="1:8" ht="16.5">
      <c r="A76" s="144" t="s">
        <v>91</v>
      </c>
      <c r="B76" s="144"/>
      <c r="C76" s="144"/>
      <c r="D76" s="144"/>
      <c r="E76" s="144"/>
      <c r="F76" s="144"/>
      <c r="G76" s="144"/>
      <c r="H76" s="4"/>
    </row>
    <row r="77" spans="1:8" ht="32.25" thickBot="1">
      <c r="A77" s="145" t="s">
        <v>83</v>
      </c>
      <c r="B77" s="146"/>
      <c r="C77" s="14" t="s">
        <v>20</v>
      </c>
      <c r="D77" s="14" t="s">
        <v>33</v>
      </c>
      <c r="E77" s="14" t="s">
        <v>34</v>
      </c>
      <c r="F77" s="14" t="s">
        <v>35</v>
      </c>
      <c r="G77" s="11" t="s">
        <v>36</v>
      </c>
      <c r="H77" s="4"/>
    </row>
    <row r="78" spans="1:8" ht="16.5" thickBot="1">
      <c r="A78" s="52">
        <v>100</v>
      </c>
      <c r="B78" s="53"/>
      <c r="C78" s="54" t="s">
        <v>169</v>
      </c>
      <c r="D78" s="54">
        <f t="shared" ref="D78:E78" si="0">SUM(D79:D83)</f>
        <v>40438139754</v>
      </c>
      <c r="E78" s="54">
        <f t="shared" si="0"/>
        <v>7899867005</v>
      </c>
      <c r="F78" s="54">
        <f>+D78-E78</f>
        <v>32538272749</v>
      </c>
      <c r="G78" s="55"/>
      <c r="H78" s="4"/>
    </row>
    <row r="79" spans="1:8" ht="15.75">
      <c r="A79" s="56"/>
      <c r="B79" s="57">
        <v>110</v>
      </c>
      <c r="C79" s="56" t="s">
        <v>170</v>
      </c>
      <c r="D79" s="56">
        <v>27403999350</v>
      </c>
      <c r="E79" s="56">
        <v>4180215773</v>
      </c>
      <c r="F79" s="56">
        <f t="shared" ref="F79:F112" si="1">+D79-E79</f>
        <v>23223783577</v>
      </c>
      <c r="G79" s="67" t="s">
        <v>204</v>
      </c>
      <c r="H79" s="4"/>
    </row>
    <row r="80" spans="1:8" ht="15.75">
      <c r="A80" s="58"/>
      <c r="B80" s="59">
        <v>120</v>
      </c>
      <c r="C80" s="58" t="s">
        <v>171</v>
      </c>
      <c r="D80" s="58">
        <v>671462246</v>
      </c>
      <c r="E80" s="58">
        <v>88989657</v>
      </c>
      <c r="F80" s="58">
        <f t="shared" si="1"/>
        <v>582472589</v>
      </c>
      <c r="G80" s="67" t="s">
        <v>204</v>
      </c>
      <c r="H80" s="4"/>
    </row>
    <row r="81" spans="1:8" ht="15.75">
      <c r="A81" s="58"/>
      <c r="B81" s="59">
        <v>130</v>
      </c>
      <c r="C81" s="58" t="s">
        <v>172</v>
      </c>
      <c r="D81" s="58">
        <v>8283757468</v>
      </c>
      <c r="E81" s="58">
        <v>2888750377</v>
      </c>
      <c r="F81" s="58">
        <f t="shared" si="1"/>
        <v>5395007091</v>
      </c>
      <c r="G81" s="67" t="s">
        <v>204</v>
      </c>
      <c r="H81" s="4"/>
    </row>
    <row r="82" spans="1:8" ht="15.75">
      <c r="A82" s="58"/>
      <c r="B82" s="59">
        <v>140</v>
      </c>
      <c r="C82" s="58" t="s">
        <v>173</v>
      </c>
      <c r="D82" s="58">
        <v>2964000000</v>
      </c>
      <c r="E82" s="58">
        <v>650064841</v>
      </c>
      <c r="F82" s="58">
        <f t="shared" si="1"/>
        <v>2313935159</v>
      </c>
      <c r="G82" s="67" t="s">
        <v>204</v>
      </c>
      <c r="H82" s="4"/>
    </row>
    <row r="83" spans="1:8" ht="16.5" thickBot="1">
      <c r="A83" s="60"/>
      <c r="B83" s="61">
        <v>190</v>
      </c>
      <c r="C83" s="60" t="s">
        <v>174</v>
      </c>
      <c r="D83" s="60">
        <v>1114920690</v>
      </c>
      <c r="E83" s="60">
        <v>91846357</v>
      </c>
      <c r="F83" s="60">
        <f t="shared" si="1"/>
        <v>1023074333</v>
      </c>
      <c r="G83" s="67" t="s">
        <v>204</v>
      </c>
      <c r="H83" s="4"/>
    </row>
    <row r="84" spans="1:8" ht="16.5" thickBot="1">
      <c r="A84" s="52">
        <v>200</v>
      </c>
      <c r="B84" s="53"/>
      <c r="C84" s="54" t="s">
        <v>175</v>
      </c>
      <c r="D84" s="54">
        <f t="shared" ref="D84:E84" si="2">SUM(D85:D92)</f>
        <v>10483937090</v>
      </c>
      <c r="E84" s="54">
        <f t="shared" si="2"/>
        <v>913660606</v>
      </c>
      <c r="F84" s="54">
        <f t="shared" si="1"/>
        <v>9570276484</v>
      </c>
      <c r="G84" s="55"/>
      <c r="H84" s="4"/>
    </row>
    <row r="85" spans="1:8" ht="15.75">
      <c r="A85" s="56"/>
      <c r="B85" s="57">
        <v>210</v>
      </c>
      <c r="C85" s="56" t="s">
        <v>176</v>
      </c>
      <c r="D85" s="56">
        <v>715800000</v>
      </c>
      <c r="E85" s="56">
        <v>136122189</v>
      </c>
      <c r="F85" s="56">
        <f t="shared" si="1"/>
        <v>579677811</v>
      </c>
      <c r="G85" s="67" t="s">
        <v>204</v>
      </c>
      <c r="H85" s="4"/>
    </row>
    <row r="86" spans="1:8" ht="15.75">
      <c r="A86" s="56"/>
      <c r="B86" s="57">
        <v>220</v>
      </c>
      <c r="C86" s="56" t="s">
        <v>177</v>
      </c>
      <c r="D86" s="56">
        <v>17810000</v>
      </c>
      <c r="E86" s="56">
        <v>668182</v>
      </c>
      <c r="F86" s="56">
        <f t="shared" si="1"/>
        <v>17141818</v>
      </c>
      <c r="G86" s="67" t="s">
        <v>204</v>
      </c>
      <c r="H86" s="4"/>
    </row>
    <row r="87" spans="1:8" ht="15.75">
      <c r="A87" s="58"/>
      <c r="B87" s="59">
        <v>230</v>
      </c>
      <c r="C87" s="58" t="s">
        <v>178</v>
      </c>
      <c r="D87" s="58">
        <v>2583404645</v>
      </c>
      <c r="E87" s="58">
        <v>558505813</v>
      </c>
      <c r="F87" s="58">
        <f t="shared" si="1"/>
        <v>2024898832</v>
      </c>
      <c r="G87" s="67" t="s">
        <v>204</v>
      </c>
      <c r="H87" s="4"/>
    </row>
    <row r="88" spans="1:8" ht="15.75">
      <c r="A88" s="58"/>
      <c r="B88" s="59">
        <v>240</v>
      </c>
      <c r="C88" s="58" t="s">
        <v>179</v>
      </c>
      <c r="D88" s="58">
        <v>4283938965</v>
      </c>
      <c r="E88" s="58">
        <v>111366670</v>
      </c>
      <c r="F88" s="58">
        <f t="shared" si="1"/>
        <v>4172572295</v>
      </c>
      <c r="G88" s="67" t="s">
        <v>204</v>
      </c>
      <c r="H88" s="4"/>
    </row>
    <row r="89" spans="1:8" ht="15.75">
      <c r="A89" s="58"/>
      <c r="B89" s="59">
        <v>250</v>
      </c>
      <c r="C89" s="58" t="s">
        <v>180</v>
      </c>
      <c r="D89" s="58">
        <v>152000000</v>
      </c>
      <c r="E89" s="58">
        <v>0</v>
      </c>
      <c r="F89" s="58">
        <f t="shared" si="1"/>
        <v>152000000</v>
      </c>
      <c r="G89" s="67" t="s">
        <v>204</v>
      </c>
      <c r="H89" s="4"/>
    </row>
    <row r="90" spans="1:8" ht="15.75">
      <c r="A90" s="58"/>
      <c r="B90" s="59">
        <v>260</v>
      </c>
      <c r="C90" s="58" t="s">
        <v>181</v>
      </c>
      <c r="D90" s="58">
        <v>1755487680</v>
      </c>
      <c r="E90" s="58">
        <v>1834727</v>
      </c>
      <c r="F90" s="58">
        <f t="shared" si="1"/>
        <v>1753652953</v>
      </c>
      <c r="G90" s="67" t="s">
        <v>204</v>
      </c>
      <c r="H90" s="4"/>
    </row>
    <row r="91" spans="1:8" ht="15.75">
      <c r="A91" s="58"/>
      <c r="B91" s="59">
        <v>280</v>
      </c>
      <c r="C91" s="58" t="s">
        <v>182</v>
      </c>
      <c r="D91" s="58">
        <v>572920800</v>
      </c>
      <c r="E91" s="58">
        <v>105163025</v>
      </c>
      <c r="F91" s="58">
        <f t="shared" si="1"/>
        <v>467757775</v>
      </c>
      <c r="G91" s="67" t="s">
        <v>204</v>
      </c>
      <c r="H91" s="4"/>
    </row>
    <row r="92" spans="1:8" ht="16.5" thickBot="1">
      <c r="A92" s="60"/>
      <c r="B92" s="61">
        <v>290</v>
      </c>
      <c r="C92" s="60" t="s">
        <v>183</v>
      </c>
      <c r="D92" s="60">
        <v>402575000</v>
      </c>
      <c r="E92" s="60">
        <v>0</v>
      </c>
      <c r="F92" s="60">
        <f t="shared" si="1"/>
        <v>402575000</v>
      </c>
      <c r="G92" s="67" t="s">
        <v>204</v>
      </c>
      <c r="H92" s="4"/>
    </row>
    <row r="93" spans="1:8" ht="16.5" thickBot="1">
      <c r="A93" s="52">
        <v>300</v>
      </c>
      <c r="B93" s="53"/>
      <c r="C93" s="54" t="s">
        <v>184</v>
      </c>
      <c r="D93" s="54">
        <f t="shared" ref="D93:E93" si="3">SUM(D94:D100)</f>
        <v>4185718317</v>
      </c>
      <c r="E93" s="54">
        <f t="shared" si="3"/>
        <v>10936995</v>
      </c>
      <c r="F93" s="54">
        <f t="shared" si="1"/>
        <v>4174781322</v>
      </c>
      <c r="G93" s="55"/>
      <c r="H93" s="4"/>
    </row>
    <row r="94" spans="1:8" ht="15.75">
      <c r="A94" s="56"/>
      <c r="B94" s="57">
        <v>310</v>
      </c>
      <c r="C94" s="56" t="s">
        <v>185</v>
      </c>
      <c r="D94" s="56">
        <v>20820000</v>
      </c>
      <c r="E94" s="56">
        <v>166182</v>
      </c>
      <c r="F94" s="56">
        <f t="shared" si="1"/>
        <v>20653818</v>
      </c>
      <c r="G94" s="67" t="s">
        <v>204</v>
      </c>
      <c r="H94" s="4"/>
    </row>
    <row r="95" spans="1:8" ht="15.75">
      <c r="A95" s="58"/>
      <c r="B95" s="59">
        <v>320</v>
      </c>
      <c r="C95" s="58" t="s">
        <v>186</v>
      </c>
      <c r="D95" s="58">
        <v>81606700</v>
      </c>
      <c r="E95" s="58">
        <v>0</v>
      </c>
      <c r="F95" s="58">
        <f t="shared" si="1"/>
        <v>81606700</v>
      </c>
      <c r="G95" s="67" t="s">
        <v>204</v>
      </c>
      <c r="H95" s="4"/>
    </row>
    <row r="96" spans="1:8" ht="15.75">
      <c r="A96" s="58"/>
      <c r="B96" s="59">
        <v>330</v>
      </c>
      <c r="C96" s="58" t="s">
        <v>187</v>
      </c>
      <c r="D96" s="58">
        <v>93760170</v>
      </c>
      <c r="E96" s="58">
        <v>1090910</v>
      </c>
      <c r="F96" s="58">
        <f t="shared" si="1"/>
        <v>92669260</v>
      </c>
      <c r="G96" s="67" t="s">
        <v>204</v>
      </c>
      <c r="H96" s="4"/>
    </row>
    <row r="97" spans="1:8" ht="15.75">
      <c r="A97" s="58"/>
      <c r="B97" s="59">
        <v>340</v>
      </c>
      <c r="C97" s="58" t="s">
        <v>188</v>
      </c>
      <c r="D97" s="58">
        <v>545551694</v>
      </c>
      <c r="E97" s="58">
        <v>6027598</v>
      </c>
      <c r="F97" s="58">
        <f t="shared" si="1"/>
        <v>539524096</v>
      </c>
      <c r="G97" s="67" t="s">
        <v>204</v>
      </c>
      <c r="H97" s="4"/>
    </row>
    <row r="98" spans="1:8" ht="15.75">
      <c r="A98" s="58"/>
      <c r="B98" s="59">
        <v>350</v>
      </c>
      <c r="C98" s="58" t="s">
        <v>189</v>
      </c>
      <c r="D98" s="58">
        <v>1585575000</v>
      </c>
      <c r="E98" s="58">
        <v>3145455</v>
      </c>
      <c r="F98" s="58">
        <f t="shared" si="1"/>
        <v>1582429545</v>
      </c>
      <c r="G98" s="67" t="s">
        <v>204</v>
      </c>
      <c r="H98" s="4"/>
    </row>
    <row r="99" spans="1:8" ht="15.75">
      <c r="A99" s="58"/>
      <c r="B99" s="59">
        <v>360</v>
      </c>
      <c r="C99" s="58" t="s">
        <v>190</v>
      </c>
      <c r="D99" s="58">
        <v>590396745</v>
      </c>
      <c r="E99" s="58">
        <v>0</v>
      </c>
      <c r="F99" s="58">
        <f t="shared" si="1"/>
        <v>590396745</v>
      </c>
      <c r="G99" s="67" t="s">
        <v>204</v>
      </c>
      <c r="H99" s="4"/>
    </row>
    <row r="100" spans="1:8" ht="16.5" thickBot="1">
      <c r="A100" s="60"/>
      <c r="B100" s="61">
        <v>390</v>
      </c>
      <c r="C100" s="60" t="s">
        <v>191</v>
      </c>
      <c r="D100" s="60">
        <v>1268008008</v>
      </c>
      <c r="E100" s="60">
        <v>506850</v>
      </c>
      <c r="F100" s="60">
        <f t="shared" si="1"/>
        <v>1267501158</v>
      </c>
      <c r="G100" s="67" t="s">
        <v>204</v>
      </c>
      <c r="H100" s="4"/>
    </row>
    <row r="101" spans="1:8" ht="16.5" thickBot="1">
      <c r="A101" s="52">
        <v>500</v>
      </c>
      <c r="B101" s="53"/>
      <c r="C101" s="54" t="s">
        <v>192</v>
      </c>
      <c r="D101" s="54">
        <f t="shared" ref="D101:E101" si="4">SUM(D102:D106)</f>
        <v>3439308000</v>
      </c>
      <c r="E101" s="54">
        <f t="shared" si="4"/>
        <v>0</v>
      </c>
      <c r="F101" s="54">
        <f t="shared" si="1"/>
        <v>3439308000</v>
      </c>
      <c r="G101" s="55"/>
      <c r="H101" s="4"/>
    </row>
    <row r="102" spans="1:8" ht="15.75">
      <c r="A102" s="56"/>
      <c r="B102" s="57">
        <v>520</v>
      </c>
      <c r="C102" s="56" t="s">
        <v>193</v>
      </c>
      <c r="D102" s="56">
        <v>0</v>
      </c>
      <c r="E102" s="56">
        <v>0</v>
      </c>
      <c r="F102" s="56">
        <f t="shared" si="1"/>
        <v>0</v>
      </c>
      <c r="G102" s="67" t="s">
        <v>204</v>
      </c>
      <c r="H102" s="4"/>
    </row>
    <row r="103" spans="1:8" ht="15.75">
      <c r="A103" s="58"/>
      <c r="B103" s="59">
        <v>530</v>
      </c>
      <c r="C103" s="58" t="s">
        <v>194</v>
      </c>
      <c r="D103" s="58">
        <v>1919008000</v>
      </c>
      <c r="E103" s="58">
        <v>0</v>
      </c>
      <c r="F103" s="58">
        <f t="shared" si="1"/>
        <v>1919008000</v>
      </c>
      <c r="G103" s="67" t="s">
        <v>204</v>
      </c>
      <c r="H103" s="4"/>
    </row>
    <row r="104" spans="1:8" ht="15.75">
      <c r="A104" s="58"/>
      <c r="B104" s="59">
        <v>540</v>
      </c>
      <c r="C104" s="58" t="s">
        <v>195</v>
      </c>
      <c r="D104" s="58">
        <v>320297794</v>
      </c>
      <c r="E104" s="58">
        <v>0</v>
      </c>
      <c r="F104" s="58">
        <f t="shared" si="1"/>
        <v>320297794</v>
      </c>
      <c r="G104" s="67" t="s">
        <v>204</v>
      </c>
      <c r="H104" s="4"/>
    </row>
    <row r="105" spans="1:8" ht="15.75">
      <c r="A105" s="58"/>
      <c r="B105" s="59">
        <v>570</v>
      </c>
      <c r="C105" s="58" t="s">
        <v>196</v>
      </c>
      <c r="D105" s="58">
        <v>150000000</v>
      </c>
      <c r="E105" s="58">
        <v>0</v>
      </c>
      <c r="F105" s="58">
        <f t="shared" si="1"/>
        <v>150000000</v>
      </c>
      <c r="G105" s="67" t="s">
        <v>204</v>
      </c>
      <c r="H105" s="4"/>
    </row>
    <row r="106" spans="1:8" ht="16.5" thickBot="1">
      <c r="A106" s="60"/>
      <c r="B106" s="61">
        <v>590</v>
      </c>
      <c r="C106" s="60" t="s">
        <v>197</v>
      </c>
      <c r="D106" s="60">
        <v>1050002206</v>
      </c>
      <c r="E106" s="60">
        <v>0</v>
      </c>
      <c r="F106" s="60">
        <f t="shared" si="1"/>
        <v>1050002206</v>
      </c>
      <c r="G106" s="67" t="s">
        <v>204</v>
      </c>
      <c r="H106" s="4"/>
    </row>
    <row r="107" spans="1:8" ht="45" customHeight="1" thickBot="1">
      <c r="A107" s="52">
        <v>800</v>
      </c>
      <c r="B107" s="53"/>
      <c r="C107" s="54" t="s">
        <v>198</v>
      </c>
      <c r="D107" s="54">
        <f t="shared" ref="D107:E107" si="5">SUM(D108:D109)</f>
        <v>524500000</v>
      </c>
      <c r="E107" s="54">
        <f t="shared" si="5"/>
        <v>6156484</v>
      </c>
      <c r="F107" s="54">
        <f t="shared" si="1"/>
        <v>518343516</v>
      </c>
      <c r="G107" s="55"/>
      <c r="H107" s="4"/>
    </row>
    <row r="108" spans="1:8" s="10" customFormat="1" ht="15.75">
      <c r="A108" s="56"/>
      <c r="B108" s="57">
        <v>840</v>
      </c>
      <c r="C108" s="56" t="s">
        <v>199</v>
      </c>
      <c r="D108" s="56">
        <v>15000000</v>
      </c>
      <c r="E108" s="56">
        <v>0</v>
      </c>
      <c r="F108" s="56">
        <f t="shared" si="1"/>
        <v>15000000</v>
      </c>
      <c r="G108" s="67" t="s">
        <v>204</v>
      </c>
      <c r="H108" s="9"/>
    </row>
    <row r="109" spans="1:8" s="10" customFormat="1" ht="16.5" thickBot="1">
      <c r="A109" s="60"/>
      <c r="B109" s="61">
        <v>850</v>
      </c>
      <c r="C109" s="60" t="s">
        <v>200</v>
      </c>
      <c r="D109" s="60">
        <v>509500000</v>
      </c>
      <c r="E109" s="60">
        <v>6156484</v>
      </c>
      <c r="F109" s="60">
        <f t="shared" si="1"/>
        <v>503343516</v>
      </c>
      <c r="G109" s="67" t="s">
        <v>204</v>
      </c>
      <c r="H109" s="9"/>
    </row>
    <row r="110" spans="1:8" ht="16.5" thickBot="1">
      <c r="A110" s="52">
        <v>900</v>
      </c>
      <c r="B110" s="53"/>
      <c r="C110" s="54" t="s">
        <v>201</v>
      </c>
      <c r="D110" s="54">
        <f t="shared" ref="D110:E110" si="6">SUM(D111)</f>
        <v>569300000</v>
      </c>
      <c r="E110" s="54">
        <f t="shared" si="6"/>
        <v>31785383</v>
      </c>
      <c r="F110" s="54">
        <f t="shared" si="1"/>
        <v>537514617</v>
      </c>
      <c r="G110" s="55"/>
      <c r="H110" s="4"/>
    </row>
    <row r="111" spans="1:8" ht="16.5" thickBot="1">
      <c r="A111" s="62"/>
      <c r="B111" s="63">
        <v>910</v>
      </c>
      <c r="C111" s="62" t="s">
        <v>202</v>
      </c>
      <c r="D111" s="62">
        <v>569300000</v>
      </c>
      <c r="E111" s="62">
        <v>31785383</v>
      </c>
      <c r="F111" s="62">
        <f t="shared" si="1"/>
        <v>537514617</v>
      </c>
      <c r="G111" s="67" t="s">
        <v>204</v>
      </c>
      <c r="H111" s="4"/>
    </row>
    <row r="112" spans="1:8" ht="16.5" thickBot="1">
      <c r="A112" s="147" t="s">
        <v>203</v>
      </c>
      <c r="B112" s="148"/>
      <c r="C112" s="149"/>
      <c r="D112" s="54">
        <f t="shared" ref="D112:E112" si="7">+D78+D84+D93+D101+D107+D110</f>
        <v>59640903161</v>
      </c>
      <c r="E112" s="54">
        <f t="shared" si="7"/>
        <v>8862406473</v>
      </c>
      <c r="F112" s="54">
        <f t="shared" si="1"/>
        <v>50778496688</v>
      </c>
      <c r="G112" s="55"/>
      <c r="H112" s="4"/>
    </row>
    <row r="113" spans="1:8" ht="15.75">
      <c r="A113" s="13"/>
      <c r="B113" s="13"/>
      <c r="C113" s="13"/>
      <c r="D113" s="13"/>
      <c r="E113" s="13"/>
      <c r="F113" s="13"/>
      <c r="G113" s="13"/>
      <c r="H113" s="4"/>
    </row>
    <row r="114" spans="1:8" ht="15.75">
      <c r="A114" s="13"/>
      <c r="B114" s="13"/>
      <c r="C114" s="13"/>
      <c r="D114" s="13"/>
      <c r="E114" s="13"/>
      <c r="F114" s="13"/>
      <c r="G114" s="13"/>
      <c r="H114" s="4"/>
    </row>
    <row r="115" spans="1:8" ht="15.75">
      <c r="A115" s="13"/>
      <c r="B115" s="13"/>
      <c r="C115" s="13"/>
      <c r="D115" s="13"/>
      <c r="E115" s="13"/>
      <c r="F115" s="13"/>
      <c r="G115" s="13"/>
      <c r="H115" s="4"/>
    </row>
    <row r="116" spans="1:8" ht="15.75">
      <c r="A116" s="13"/>
      <c r="B116" s="13"/>
      <c r="C116" s="13"/>
      <c r="D116" s="13"/>
      <c r="E116" s="13"/>
      <c r="F116" s="13"/>
      <c r="G116" s="13"/>
      <c r="H116" s="4"/>
    </row>
    <row r="117" spans="1:8" ht="15.75">
      <c r="A117" s="13"/>
      <c r="B117" s="13"/>
      <c r="C117" s="13"/>
      <c r="D117" s="13"/>
      <c r="E117" s="13"/>
      <c r="F117" s="13"/>
      <c r="G117" s="13"/>
      <c r="H117" s="4"/>
    </row>
    <row r="118" spans="1:8" ht="15.75">
      <c r="A118" s="13"/>
      <c r="B118" s="13"/>
      <c r="C118" s="13"/>
      <c r="D118" s="13"/>
      <c r="E118" s="13"/>
      <c r="F118" s="13"/>
      <c r="G118" s="13"/>
      <c r="H118" s="4"/>
    </row>
    <row r="119" spans="1:8" ht="15.75">
      <c r="A119" s="13"/>
      <c r="B119" s="13"/>
      <c r="C119" s="13"/>
      <c r="D119" s="13"/>
      <c r="E119" s="13"/>
      <c r="F119" s="13"/>
      <c r="G119" s="13"/>
      <c r="H119" s="4"/>
    </row>
    <row r="120" spans="1:8" ht="15.75">
      <c r="A120" s="13"/>
      <c r="B120" s="13"/>
      <c r="C120" s="13"/>
      <c r="D120" s="13"/>
      <c r="E120" s="13"/>
      <c r="F120" s="13"/>
      <c r="G120" s="13"/>
      <c r="H120" s="4"/>
    </row>
    <row r="121" spans="1:8" ht="15.75">
      <c r="A121" s="13"/>
      <c r="B121" s="13"/>
      <c r="C121" s="13"/>
      <c r="D121" s="13"/>
      <c r="E121" s="13"/>
      <c r="F121" s="13"/>
      <c r="G121" s="13"/>
      <c r="H121" s="4"/>
    </row>
    <row r="122" spans="1:8" ht="15.75">
      <c r="A122" s="13"/>
      <c r="B122" s="13"/>
      <c r="C122" s="13"/>
      <c r="D122" s="13"/>
      <c r="E122" s="13"/>
      <c r="F122" s="13"/>
      <c r="G122" s="13"/>
      <c r="H122" s="4"/>
    </row>
    <row r="123" spans="1:8" ht="15.75">
      <c r="A123" s="13"/>
      <c r="B123" s="13"/>
      <c r="C123" s="13"/>
      <c r="D123" s="13"/>
      <c r="E123" s="13"/>
      <c r="F123" s="13"/>
      <c r="G123" s="13"/>
      <c r="H123" s="4"/>
    </row>
    <row r="124" spans="1:8" ht="15.75">
      <c r="A124" s="13"/>
      <c r="B124" s="13"/>
      <c r="C124" s="13"/>
      <c r="D124" s="13"/>
      <c r="E124" s="13"/>
      <c r="F124" s="13"/>
      <c r="G124" s="13"/>
      <c r="H124" s="4"/>
    </row>
    <row r="125" spans="1:8" ht="15.75">
      <c r="A125" s="13"/>
      <c r="B125" s="13"/>
      <c r="C125" s="13"/>
      <c r="D125" s="13"/>
      <c r="E125" s="13"/>
      <c r="F125" s="13"/>
      <c r="G125" s="13"/>
      <c r="H125" s="4"/>
    </row>
    <row r="126" spans="1:8" ht="15.75">
      <c r="A126" s="13"/>
      <c r="B126" s="13"/>
      <c r="C126" s="13"/>
      <c r="D126" s="13"/>
      <c r="E126" s="13"/>
      <c r="F126" s="13"/>
      <c r="G126" s="13"/>
      <c r="H126" s="4"/>
    </row>
    <row r="127" spans="1:8" ht="15.75">
      <c r="A127" s="13"/>
      <c r="B127" s="13"/>
      <c r="C127" s="13"/>
      <c r="D127" s="13"/>
      <c r="E127" s="13"/>
      <c r="F127" s="13"/>
      <c r="G127" s="13"/>
      <c r="H127" s="4"/>
    </row>
    <row r="128" spans="1:8" ht="15.75">
      <c r="A128" s="13"/>
      <c r="B128" s="13"/>
      <c r="C128" s="13"/>
      <c r="D128" s="13"/>
      <c r="E128" s="13"/>
      <c r="F128" s="13"/>
      <c r="G128" s="13"/>
      <c r="H128" s="4"/>
    </row>
    <row r="129" spans="1:8" ht="15.75">
      <c r="A129" s="13"/>
      <c r="B129" s="13"/>
      <c r="C129" s="13"/>
      <c r="D129" s="13"/>
      <c r="E129" s="13"/>
      <c r="F129" s="13"/>
      <c r="G129" s="13"/>
      <c r="H129" s="4"/>
    </row>
    <row r="130" spans="1:8" ht="15.75">
      <c r="A130" s="13"/>
      <c r="B130" s="13"/>
      <c r="C130" s="13"/>
      <c r="D130" s="13"/>
      <c r="E130" s="13"/>
      <c r="F130" s="13"/>
      <c r="G130" s="13"/>
      <c r="H130" s="4"/>
    </row>
    <row r="131" spans="1:8" ht="15.75">
      <c r="A131" s="13"/>
      <c r="B131" s="13"/>
      <c r="C131" s="13"/>
      <c r="D131" s="13"/>
      <c r="E131" s="13"/>
      <c r="F131" s="13"/>
      <c r="G131" s="13"/>
      <c r="H131" s="4"/>
    </row>
    <row r="132" spans="1:8" ht="15.75">
      <c r="A132" s="13"/>
      <c r="B132" s="13"/>
      <c r="C132" s="13"/>
      <c r="D132" s="13"/>
      <c r="E132" s="13"/>
      <c r="F132" s="13"/>
      <c r="G132" s="13"/>
      <c r="H132" s="4"/>
    </row>
    <row r="133" spans="1:8" ht="15.75">
      <c r="A133" s="13"/>
      <c r="B133" s="13"/>
      <c r="C133" s="13"/>
      <c r="D133" s="13"/>
      <c r="E133" s="13"/>
      <c r="F133" s="13"/>
      <c r="G133" s="13"/>
      <c r="H133" s="4"/>
    </row>
    <row r="134" spans="1:8" ht="15.75">
      <c r="A134" s="13"/>
      <c r="B134" s="13"/>
      <c r="C134" s="13"/>
      <c r="D134" s="13"/>
      <c r="E134" s="13"/>
      <c r="F134" s="13"/>
      <c r="G134" s="13"/>
      <c r="H134" s="4"/>
    </row>
    <row r="135" spans="1:8" ht="15.75">
      <c r="A135" s="13"/>
      <c r="B135" s="13"/>
      <c r="C135" s="13"/>
      <c r="D135" s="13"/>
      <c r="E135" s="13"/>
      <c r="F135" s="13"/>
      <c r="G135" s="13"/>
      <c r="H135" s="4"/>
    </row>
    <row r="136" spans="1:8" ht="15.75">
      <c r="A136" s="13"/>
      <c r="B136" s="13"/>
      <c r="C136" s="13"/>
      <c r="D136" s="13"/>
      <c r="E136" s="13"/>
      <c r="F136" s="13"/>
      <c r="G136" s="13"/>
      <c r="H136" s="4"/>
    </row>
    <row r="137" spans="1:8" ht="15.75">
      <c r="A137" s="13"/>
      <c r="B137" s="13"/>
      <c r="C137" s="13"/>
      <c r="D137" s="13"/>
      <c r="E137" s="13"/>
      <c r="F137" s="13"/>
      <c r="G137" s="13"/>
      <c r="H137" s="4"/>
    </row>
    <row r="138" spans="1:8" ht="15.75">
      <c r="A138" s="13"/>
      <c r="B138" s="13"/>
      <c r="C138" s="13"/>
      <c r="D138" s="13"/>
      <c r="E138" s="13"/>
      <c r="F138" s="13"/>
      <c r="G138" s="13"/>
      <c r="H138" s="4"/>
    </row>
    <row r="139" spans="1:8" ht="15.75">
      <c r="A139" s="13"/>
      <c r="B139" s="13"/>
      <c r="C139" s="13"/>
      <c r="D139" s="13"/>
      <c r="E139" s="13"/>
      <c r="F139" s="13"/>
      <c r="G139" s="13"/>
      <c r="H139" s="4"/>
    </row>
    <row r="140" spans="1:8" ht="15.75">
      <c r="A140" s="13"/>
      <c r="B140" s="13"/>
      <c r="C140" s="13"/>
      <c r="D140" s="13"/>
      <c r="E140" s="13"/>
      <c r="F140" s="13"/>
      <c r="G140" s="13"/>
      <c r="H140" s="4"/>
    </row>
    <row r="141" spans="1:8" ht="15.75">
      <c r="A141" s="13"/>
      <c r="B141" s="13"/>
      <c r="C141" s="13"/>
      <c r="D141" s="13"/>
      <c r="E141" s="13"/>
      <c r="F141" s="13"/>
      <c r="G141" s="13"/>
      <c r="H141" s="4"/>
    </row>
    <row r="142" spans="1:8" ht="18.75">
      <c r="A142" s="150" t="s">
        <v>92</v>
      </c>
      <c r="B142" s="150"/>
      <c r="C142" s="150"/>
      <c r="D142" s="150"/>
      <c r="E142" s="150"/>
      <c r="F142" s="150"/>
      <c r="G142" s="150"/>
      <c r="H142" s="4"/>
    </row>
    <row r="143" spans="1:8" ht="16.5">
      <c r="A143" s="144" t="s">
        <v>38</v>
      </c>
      <c r="B143" s="144"/>
      <c r="C143" s="144"/>
      <c r="D143" s="144"/>
      <c r="E143" s="144"/>
      <c r="F143" s="144"/>
      <c r="G143" s="144"/>
      <c r="H143" s="4"/>
    </row>
    <row r="144" spans="1:8" ht="46.5" customHeight="1">
      <c r="A144" s="43" t="s">
        <v>19</v>
      </c>
      <c r="B144" s="43" t="s">
        <v>39</v>
      </c>
      <c r="C144" s="99" t="s">
        <v>20</v>
      </c>
      <c r="D144" s="99"/>
      <c r="E144" s="99" t="s">
        <v>40</v>
      </c>
      <c r="F144" s="99"/>
      <c r="G144" s="43" t="s">
        <v>41</v>
      </c>
      <c r="H144" s="4"/>
    </row>
    <row r="145" spans="1:8" s="10" customFormat="1" ht="69" customHeight="1">
      <c r="A145" s="75">
        <v>1</v>
      </c>
      <c r="B145" s="76" t="s">
        <v>221</v>
      </c>
      <c r="C145" s="135" t="s">
        <v>222</v>
      </c>
      <c r="D145" s="136"/>
      <c r="E145" s="137" t="s">
        <v>223</v>
      </c>
      <c r="F145" s="138"/>
      <c r="G145" s="77" t="s">
        <v>224</v>
      </c>
      <c r="H145" s="9"/>
    </row>
    <row r="146" spans="1:8" ht="85.5" customHeight="1">
      <c r="A146" s="75">
        <v>2</v>
      </c>
      <c r="B146" s="76" t="s">
        <v>225</v>
      </c>
      <c r="C146" s="135" t="s">
        <v>226</v>
      </c>
      <c r="D146" s="136"/>
      <c r="E146" s="137" t="s">
        <v>223</v>
      </c>
      <c r="F146" s="138"/>
      <c r="G146" s="78" t="s">
        <v>227</v>
      </c>
      <c r="H146" s="4"/>
    </row>
    <row r="147" spans="1:8" ht="123" customHeight="1">
      <c r="A147" s="75">
        <v>3</v>
      </c>
      <c r="B147" s="76" t="s">
        <v>228</v>
      </c>
      <c r="C147" s="135" t="s">
        <v>229</v>
      </c>
      <c r="D147" s="136"/>
      <c r="E147" s="137" t="s">
        <v>223</v>
      </c>
      <c r="F147" s="138"/>
      <c r="G147" s="78" t="s">
        <v>230</v>
      </c>
      <c r="H147" s="4"/>
    </row>
    <row r="148" spans="1:8" ht="93" customHeight="1">
      <c r="A148" s="79">
        <v>4</v>
      </c>
      <c r="B148" s="80" t="s">
        <v>231</v>
      </c>
      <c r="C148" s="135" t="s">
        <v>232</v>
      </c>
      <c r="D148" s="136"/>
      <c r="E148" s="139" t="s">
        <v>223</v>
      </c>
      <c r="F148" s="140"/>
      <c r="G148" s="81" t="s">
        <v>231</v>
      </c>
      <c r="H148" s="4"/>
    </row>
    <row r="149" spans="1:8" ht="15.75">
      <c r="A149" s="93"/>
      <c r="B149" s="94"/>
      <c r="C149" s="94"/>
      <c r="D149" s="94"/>
      <c r="E149" s="94"/>
      <c r="F149" s="94"/>
      <c r="G149" s="94"/>
      <c r="H149" s="4"/>
    </row>
    <row r="150" spans="1:8" ht="15.75">
      <c r="A150" s="13"/>
      <c r="B150" s="13"/>
      <c r="C150" s="13"/>
      <c r="D150" s="13"/>
      <c r="E150" s="13"/>
      <c r="F150" s="13"/>
      <c r="G150" s="13"/>
      <c r="H150" s="4"/>
    </row>
    <row r="151" spans="1:8" ht="44.25" customHeight="1">
      <c r="A151" s="167" t="s">
        <v>84</v>
      </c>
      <c r="B151" s="168"/>
      <c r="C151" s="168"/>
      <c r="D151" s="168"/>
      <c r="E151" s="168"/>
      <c r="F151" s="168"/>
      <c r="G151" s="169"/>
      <c r="H151" s="4"/>
    </row>
    <row r="152" spans="1:8" ht="23.25" customHeight="1">
      <c r="A152" s="115" t="s">
        <v>72</v>
      </c>
      <c r="B152" s="117"/>
      <c r="C152" s="115" t="s">
        <v>20</v>
      </c>
      <c r="D152" s="117"/>
      <c r="E152" s="15" t="s">
        <v>65</v>
      </c>
      <c r="F152" s="115" t="s">
        <v>73</v>
      </c>
      <c r="G152" s="117"/>
      <c r="H152" s="4"/>
    </row>
    <row r="153" spans="1:8" ht="45">
      <c r="A153" s="127" t="s">
        <v>233</v>
      </c>
      <c r="B153" s="128"/>
      <c r="C153" s="82" t="s">
        <v>221</v>
      </c>
      <c r="D153" s="127" t="s">
        <v>234</v>
      </c>
      <c r="E153" s="128"/>
      <c r="F153" s="78" t="s">
        <v>235</v>
      </c>
      <c r="G153" s="78" t="s">
        <v>236</v>
      </c>
      <c r="H153" s="4"/>
    </row>
    <row r="154" spans="1:8" ht="75" customHeight="1">
      <c r="A154" s="129" t="s">
        <v>237</v>
      </c>
      <c r="B154" s="130"/>
      <c r="C154" s="83" t="s">
        <v>221</v>
      </c>
      <c r="D154" s="133" t="s">
        <v>238</v>
      </c>
      <c r="E154" s="134"/>
      <c r="F154" s="78" t="s">
        <v>73</v>
      </c>
      <c r="G154" s="78" t="s">
        <v>239</v>
      </c>
      <c r="H154" s="4"/>
    </row>
    <row r="155" spans="1:8" ht="33.75" customHeight="1">
      <c r="A155" s="131"/>
      <c r="B155" s="132"/>
      <c r="C155" s="84" t="s">
        <v>221</v>
      </c>
      <c r="D155" s="133" t="s">
        <v>240</v>
      </c>
      <c r="E155" s="134"/>
      <c r="F155" s="85" t="s">
        <v>73</v>
      </c>
      <c r="G155" s="85" t="s">
        <v>241</v>
      </c>
      <c r="H155" s="4"/>
    </row>
    <row r="156" spans="1:8" ht="15.75">
      <c r="A156" s="93"/>
      <c r="B156" s="94"/>
      <c r="C156" s="94"/>
      <c r="D156" s="94"/>
      <c r="E156" s="94"/>
      <c r="F156" s="94"/>
      <c r="G156" s="94"/>
      <c r="H156" s="4"/>
    </row>
    <row r="157" spans="1:8" ht="33" customHeight="1">
      <c r="A157" s="64"/>
      <c r="B157" s="65"/>
      <c r="C157" s="65"/>
      <c r="D157" s="65"/>
      <c r="E157" s="65"/>
      <c r="F157" s="65"/>
      <c r="G157" s="65"/>
      <c r="H157" s="9"/>
    </row>
    <row r="158" spans="1:8" ht="19.5" customHeight="1">
      <c r="A158" s="144" t="s">
        <v>100</v>
      </c>
      <c r="B158" s="144"/>
      <c r="C158" s="144"/>
      <c r="D158" s="144"/>
      <c r="E158" s="144"/>
      <c r="F158" s="144"/>
      <c r="G158" s="144"/>
      <c r="H158" s="9"/>
    </row>
    <row r="159" spans="1:8" s="17" customFormat="1" ht="63">
      <c r="A159" s="43" t="s">
        <v>75</v>
      </c>
      <c r="B159" s="43" t="s">
        <v>99</v>
      </c>
      <c r="C159" s="43" t="s">
        <v>98</v>
      </c>
      <c r="D159" s="99" t="s">
        <v>74</v>
      </c>
      <c r="E159" s="99"/>
      <c r="F159" s="99"/>
      <c r="G159" s="45" t="s">
        <v>37</v>
      </c>
      <c r="H159" s="16"/>
    </row>
    <row r="160" spans="1:8" s="17" customFormat="1" ht="31.5" customHeight="1">
      <c r="A160" s="47">
        <v>68</v>
      </c>
      <c r="B160" s="46">
        <v>44</v>
      </c>
      <c r="C160" s="44">
        <v>24</v>
      </c>
      <c r="D160" s="92" t="s">
        <v>205</v>
      </c>
      <c r="E160" s="92"/>
      <c r="F160" s="92"/>
      <c r="G160" s="48" t="s">
        <v>73</v>
      </c>
      <c r="H160" s="16"/>
    </row>
    <row r="161" spans="1:13" s="17" customFormat="1" ht="15.75">
      <c r="A161" s="172"/>
      <c r="B161" s="173"/>
      <c r="C161" s="173"/>
      <c r="D161" s="173"/>
      <c r="E161" s="173"/>
      <c r="F161" s="173"/>
      <c r="G161" s="174"/>
      <c r="H161" s="16"/>
    </row>
    <row r="162" spans="1:13" s="17" customFormat="1" ht="15.75">
      <c r="A162" s="68"/>
      <c r="B162" s="69"/>
      <c r="C162" s="69"/>
      <c r="D162" s="69"/>
      <c r="E162" s="69"/>
      <c r="F162" s="69"/>
      <c r="G162" s="69"/>
      <c r="H162" s="16"/>
    </row>
    <row r="163" spans="1:13" s="17" customFormat="1" ht="18.75">
      <c r="A163" s="109" t="s">
        <v>95</v>
      </c>
      <c r="B163" s="110"/>
      <c r="C163" s="110"/>
      <c r="D163" s="110"/>
      <c r="E163" s="110"/>
      <c r="F163" s="110"/>
      <c r="G163" s="111"/>
      <c r="H163" s="16"/>
    </row>
    <row r="164" spans="1:13" s="17" customFormat="1" ht="16.5">
      <c r="A164" s="112" t="s">
        <v>96</v>
      </c>
      <c r="B164" s="113"/>
      <c r="C164" s="113"/>
      <c r="D164" s="113"/>
      <c r="E164" s="113"/>
      <c r="F164" s="113"/>
      <c r="G164" s="114"/>
      <c r="H164" s="16"/>
    </row>
    <row r="165" spans="1:13" s="18" customFormat="1" ht="15.75">
      <c r="A165" s="115" t="s">
        <v>76</v>
      </c>
      <c r="B165" s="117"/>
      <c r="C165" s="120" t="s">
        <v>77</v>
      </c>
      <c r="D165" s="121"/>
      <c r="E165" s="115" t="s">
        <v>73</v>
      </c>
      <c r="F165" s="116"/>
      <c r="G165" s="117"/>
      <c r="H165" s="16"/>
      <c r="I165" s="17"/>
      <c r="J165" s="17"/>
      <c r="K165" s="17"/>
      <c r="L165" s="17"/>
      <c r="M165" s="17"/>
    </row>
    <row r="166" spans="1:13" s="18" customFormat="1" ht="18.75">
      <c r="A166" s="118">
        <v>10</v>
      </c>
      <c r="B166" s="119"/>
      <c r="C166" s="122" t="s">
        <v>220</v>
      </c>
      <c r="D166" s="123"/>
      <c r="E166" s="124" t="s">
        <v>242</v>
      </c>
      <c r="F166" s="125"/>
      <c r="G166" s="126"/>
      <c r="H166" s="16"/>
      <c r="I166" s="17"/>
      <c r="J166" s="17"/>
      <c r="K166" s="17"/>
      <c r="L166" s="17"/>
      <c r="M166" s="17"/>
    </row>
    <row r="167" spans="1:13" ht="15.75">
      <c r="A167" s="12"/>
      <c r="B167" s="13"/>
      <c r="C167" s="13"/>
      <c r="D167" s="13"/>
      <c r="E167" s="13"/>
      <c r="F167" s="13"/>
      <c r="G167" s="13"/>
      <c r="H167" s="4"/>
    </row>
    <row r="168" spans="1:13" ht="15" customHeight="1">
      <c r="A168" s="19"/>
      <c r="B168" s="19"/>
      <c r="C168" s="19"/>
      <c r="D168" s="19"/>
      <c r="E168" s="4"/>
      <c r="F168" s="4"/>
      <c r="G168" s="4"/>
      <c r="H168" s="4"/>
    </row>
    <row r="169" spans="1:13" ht="18.75">
      <c r="A169" s="107" t="s">
        <v>97</v>
      </c>
      <c r="B169" s="108"/>
      <c r="C169" s="108"/>
      <c r="D169" s="108"/>
      <c r="E169" s="108"/>
      <c r="F169" s="108"/>
      <c r="G169" s="108"/>
      <c r="H169" s="4"/>
    </row>
    <row r="170" spans="1:13" s="10" customFormat="1" ht="16.5">
      <c r="A170" s="144" t="s">
        <v>102</v>
      </c>
      <c r="B170" s="144"/>
      <c r="C170" s="144"/>
      <c r="D170" s="144"/>
      <c r="E170" s="144"/>
      <c r="F170" s="144"/>
      <c r="G170" s="144"/>
      <c r="H170" s="9"/>
    </row>
    <row r="171" spans="1:13" ht="15.75" customHeight="1">
      <c r="A171" s="43" t="s">
        <v>42</v>
      </c>
      <c r="B171" s="43" t="s">
        <v>43</v>
      </c>
      <c r="C171" s="99" t="s">
        <v>20</v>
      </c>
      <c r="D171" s="99"/>
      <c r="E171" s="43" t="s">
        <v>44</v>
      </c>
      <c r="F171" s="99" t="s">
        <v>67</v>
      </c>
      <c r="G171" s="99"/>
      <c r="H171" s="4"/>
    </row>
    <row r="172" spans="1:13" ht="31.5" customHeight="1">
      <c r="A172" s="30">
        <v>14681</v>
      </c>
      <c r="B172" s="70">
        <v>44932</v>
      </c>
      <c r="C172" s="162" t="s">
        <v>206</v>
      </c>
      <c r="D172" s="162"/>
      <c r="E172" s="30" t="s">
        <v>211</v>
      </c>
      <c r="F172" s="105" t="s">
        <v>213</v>
      </c>
      <c r="G172" s="105"/>
      <c r="H172" s="4"/>
    </row>
    <row r="173" spans="1:13" ht="47.25" customHeight="1">
      <c r="A173" s="30">
        <v>14683</v>
      </c>
      <c r="B173" s="70">
        <v>44932</v>
      </c>
      <c r="C173" s="162" t="s">
        <v>207</v>
      </c>
      <c r="D173" s="162"/>
      <c r="E173" s="30" t="s">
        <v>211</v>
      </c>
      <c r="F173" s="105" t="s">
        <v>213</v>
      </c>
      <c r="G173" s="105"/>
      <c r="H173" s="4"/>
    </row>
    <row r="174" spans="1:13" ht="15.75" customHeight="1">
      <c r="A174" s="71">
        <v>14798</v>
      </c>
      <c r="B174" s="72">
        <v>44960</v>
      </c>
      <c r="C174" s="162" t="s">
        <v>208</v>
      </c>
      <c r="D174" s="162"/>
      <c r="E174" s="30" t="s">
        <v>211</v>
      </c>
      <c r="F174" s="105" t="s">
        <v>213</v>
      </c>
      <c r="G174" s="105"/>
      <c r="H174" s="4"/>
    </row>
    <row r="175" spans="1:13" ht="34.5" customHeight="1">
      <c r="A175" s="73">
        <v>14853</v>
      </c>
      <c r="B175" s="72">
        <v>44977</v>
      </c>
      <c r="C175" s="162" t="s">
        <v>209</v>
      </c>
      <c r="D175" s="162"/>
      <c r="E175" s="30" t="s">
        <v>212</v>
      </c>
      <c r="F175" s="105" t="s">
        <v>213</v>
      </c>
      <c r="G175" s="105"/>
      <c r="H175" s="4"/>
    </row>
    <row r="176" spans="1:13" ht="35.25" customHeight="1">
      <c r="A176" s="71">
        <v>14858</v>
      </c>
      <c r="B176" s="72">
        <v>44978</v>
      </c>
      <c r="C176" s="162" t="s">
        <v>210</v>
      </c>
      <c r="D176" s="162"/>
      <c r="E176" s="30" t="s">
        <v>211</v>
      </c>
      <c r="F176" s="105" t="s">
        <v>213</v>
      </c>
      <c r="G176" s="105"/>
      <c r="H176" s="4"/>
    </row>
    <row r="177" spans="1:8" ht="15.75">
      <c r="A177" s="25"/>
      <c r="B177" s="25"/>
      <c r="C177" s="86"/>
      <c r="D177" s="88"/>
      <c r="E177" s="24"/>
      <c r="F177" s="100"/>
      <c r="G177" s="100"/>
      <c r="H177" s="4"/>
    </row>
    <row r="178" spans="1:8" ht="15.75">
      <c r="A178" s="93"/>
      <c r="B178" s="94"/>
      <c r="C178" s="94"/>
      <c r="D178" s="94"/>
      <c r="E178" s="94"/>
      <c r="F178" s="94"/>
      <c r="G178" s="94"/>
      <c r="H178" s="4"/>
    </row>
    <row r="179" spans="1:8" s="7" customFormat="1" ht="15.75">
      <c r="A179" s="13"/>
      <c r="B179" s="13"/>
      <c r="C179" s="13"/>
      <c r="D179" s="13"/>
      <c r="E179" s="13"/>
      <c r="F179" s="13"/>
      <c r="G179" s="13"/>
      <c r="H179" s="6"/>
    </row>
    <row r="180" spans="1:8" s="7" customFormat="1" ht="15.75" customHeight="1">
      <c r="A180" s="91" t="s">
        <v>85</v>
      </c>
      <c r="B180" s="91"/>
      <c r="C180" s="91"/>
      <c r="D180" s="91"/>
      <c r="E180" s="91"/>
      <c r="F180" s="91"/>
      <c r="G180" s="91"/>
      <c r="H180" s="6"/>
    </row>
    <row r="181" spans="1:8" ht="16.5">
      <c r="A181" s="95" t="s">
        <v>86</v>
      </c>
      <c r="B181" s="95"/>
      <c r="C181" s="95"/>
      <c r="D181" s="95"/>
      <c r="E181" s="95"/>
      <c r="F181" s="95"/>
      <c r="G181" s="95"/>
      <c r="H181" s="4"/>
    </row>
    <row r="182" spans="1:8" ht="15.75">
      <c r="A182" s="96" t="s">
        <v>45</v>
      </c>
      <c r="B182" s="96"/>
      <c r="C182" s="96"/>
      <c r="D182" s="96"/>
      <c r="E182" s="96"/>
      <c r="F182" s="96"/>
      <c r="G182" s="96"/>
      <c r="H182" s="4"/>
    </row>
    <row r="183" spans="1:8" ht="15.75" customHeight="1">
      <c r="A183" s="45" t="s">
        <v>68</v>
      </c>
      <c r="B183" s="34" t="s">
        <v>65</v>
      </c>
      <c r="C183" s="96" t="s">
        <v>20</v>
      </c>
      <c r="D183" s="96"/>
      <c r="E183" s="96"/>
      <c r="F183" s="99" t="s">
        <v>46</v>
      </c>
      <c r="G183" s="99"/>
      <c r="H183" s="4"/>
    </row>
    <row r="184" spans="1:8" ht="33.75" customHeight="1">
      <c r="A184" s="74">
        <v>1</v>
      </c>
      <c r="B184" s="72">
        <v>44956</v>
      </c>
      <c r="C184" s="157" t="s">
        <v>214</v>
      </c>
      <c r="D184" s="158"/>
      <c r="E184" s="159"/>
      <c r="F184" s="160" t="s">
        <v>215</v>
      </c>
      <c r="G184" s="161"/>
      <c r="H184" s="4"/>
    </row>
    <row r="185" spans="1:8" ht="31.5" customHeight="1">
      <c r="A185" s="73">
        <v>2</v>
      </c>
      <c r="B185" s="72">
        <v>44980</v>
      </c>
      <c r="C185" s="103" t="s">
        <v>216</v>
      </c>
      <c r="D185" s="104"/>
      <c r="E185" s="104"/>
      <c r="F185" s="105" t="s">
        <v>217</v>
      </c>
      <c r="G185" s="106"/>
      <c r="H185" s="4"/>
    </row>
    <row r="186" spans="1:8" ht="15.75">
      <c r="A186" s="4"/>
      <c r="B186" s="4"/>
      <c r="C186" s="4"/>
      <c r="D186" s="4"/>
      <c r="E186" s="4"/>
      <c r="F186" s="4"/>
      <c r="G186" s="4"/>
      <c r="H186" s="4"/>
    </row>
    <row r="187" spans="1:8" ht="15.75">
      <c r="A187" s="96" t="s">
        <v>47</v>
      </c>
      <c r="B187" s="96"/>
      <c r="C187" s="96"/>
      <c r="D187" s="96"/>
      <c r="E187" s="96"/>
      <c r="F187" s="96"/>
      <c r="G187" s="96"/>
      <c r="H187" s="4"/>
    </row>
    <row r="188" spans="1:8" ht="15.75" customHeight="1">
      <c r="A188" s="45" t="s">
        <v>68</v>
      </c>
      <c r="B188" s="34" t="s">
        <v>65</v>
      </c>
      <c r="C188" s="96" t="s">
        <v>20</v>
      </c>
      <c r="D188" s="96"/>
      <c r="E188" s="96"/>
      <c r="F188" s="99" t="s">
        <v>46</v>
      </c>
      <c r="G188" s="99"/>
      <c r="H188" s="4"/>
    </row>
    <row r="189" spans="1:8" ht="15.75">
      <c r="A189" s="24"/>
      <c r="B189" s="24"/>
      <c r="C189" s="94"/>
      <c r="D189" s="94"/>
      <c r="E189" s="94"/>
      <c r="F189" s="100"/>
      <c r="G189" s="100"/>
      <c r="H189" s="4"/>
    </row>
    <row r="190" spans="1:8" ht="15.75">
      <c r="A190" s="24"/>
      <c r="B190" s="24"/>
      <c r="C190" s="94"/>
      <c r="D190" s="94"/>
      <c r="E190" s="94"/>
      <c r="F190" s="100"/>
      <c r="G190" s="100"/>
      <c r="H190" s="4"/>
    </row>
    <row r="191" spans="1:8" ht="15.75" customHeight="1">
      <c r="A191" s="24"/>
      <c r="B191" s="24"/>
      <c r="C191" s="94"/>
      <c r="D191" s="94"/>
      <c r="E191" s="94"/>
      <c r="F191" s="100"/>
      <c r="G191" s="100"/>
      <c r="H191" s="4"/>
    </row>
    <row r="192" spans="1:8" ht="15.75">
      <c r="A192" s="24"/>
      <c r="B192" s="24"/>
      <c r="C192" s="94"/>
      <c r="D192" s="94"/>
      <c r="E192" s="94"/>
      <c r="F192" s="100"/>
      <c r="G192" s="100"/>
      <c r="H192" s="4"/>
    </row>
    <row r="193" spans="1:8" ht="15.75">
      <c r="A193" s="93" t="s">
        <v>70</v>
      </c>
      <c r="B193" s="94"/>
      <c r="C193" s="94"/>
      <c r="D193" s="94"/>
      <c r="E193" s="94"/>
      <c r="F193" s="94"/>
      <c r="G193" s="94"/>
      <c r="H193" s="4"/>
    </row>
    <row r="194" spans="1:8" ht="15.75">
      <c r="A194" s="4"/>
      <c r="B194" s="4"/>
      <c r="C194" s="4"/>
      <c r="D194" s="4"/>
      <c r="E194" s="4"/>
      <c r="F194" s="4"/>
      <c r="G194" s="4"/>
      <c r="H194" s="4"/>
    </row>
    <row r="195" spans="1:8" ht="15.75">
      <c r="A195" s="96" t="s">
        <v>48</v>
      </c>
      <c r="B195" s="96"/>
      <c r="C195" s="96"/>
      <c r="D195" s="96"/>
      <c r="E195" s="96"/>
      <c r="F195" s="96"/>
      <c r="G195" s="96"/>
      <c r="H195" s="4"/>
    </row>
    <row r="196" spans="1:8" ht="15" customHeight="1">
      <c r="A196" s="45" t="s">
        <v>68</v>
      </c>
      <c r="B196" s="34" t="s">
        <v>65</v>
      </c>
      <c r="C196" s="96" t="s">
        <v>20</v>
      </c>
      <c r="D196" s="96"/>
      <c r="E196" s="96"/>
      <c r="F196" s="99" t="s">
        <v>46</v>
      </c>
      <c r="G196" s="99"/>
      <c r="H196" s="4"/>
    </row>
    <row r="197" spans="1:8" ht="15.75">
      <c r="A197" s="24"/>
      <c r="B197" s="24"/>
      <c r="C197" s="94"/>
      <c r="D197" s="94"/>
      <c r="E197" s="94"/>
      <c r="F197" s="100"/>
      <c r="G197" s="100"/>
      <c r="H197" s="4"/>
    </row>
    <row r="198" spans="1:8" ht="15.75" customHeight="1">
      <c r="A198" s="24"/>
      <c r="B198" s="24"/>
      <c r="C198" s="94"/>
      <c r="D198" s="94"/>
      <c r="E198" s="94"/>
      <c r="F198" s="100"/>
      <c r="G198" s="100"/>
      <c r="H198" s="4"/>
    </row>
    <row r="199" spans="1:8" ht="15.75">
      <c r="A199" s="24"/>
      <c r="B199" s="24"/>
      <c r="C199" s="94"/>
      <c r="D199" s="94"/>
      <c r="E199" s="94"/>
      <c r="F199" s="100"/>
      <c r="G199" s="100"/>
      <c r="H199" s="4"/>
    </row>
    <row r="200" spans="1:8" ht="15.75">
      <c r="A200" s="24"/>
      <c r="B200" s="24"/>
      <c r="C200" s="94"/>
      <c r="D200" s="94"/>
      <c r="E200" s="94"/>
      <c r="F200" s="100"/>
      <c r="G200" s="100"/>
      <c r="H200" s="4"/>
    </row>
    <row r="201" spans="1:8" ht="15.75">
      <c r="A201" s="93" t="s">
        <v>70</v>
      </c>
      <c r="B201" s="94"/>
      <c r="C201" s="94"/>
      <c r="D201" s="94"/>
      <c r="E201" s="94"/>
      <c r="F201" s="94"/>
      <c r="G201" s="94"/>
      <c r="H201" s="4"/>
    </row>
    <row r="202" spans="1:8" ht="15.75">
      <c r="A202" s="4"/>
      <c r="B202" s="4"/>
      <c r="C202" s="4"/>
      <c r="D202" s="4"/>
      <c r="E202" s="4"/>
      <c r="F202" s="4"/>
      <c r="G202" s="4"/>
      <c r="H202" s="4"/>
    </row>
    <row r="203" spans="1:8" ht="15.75">
      <c r="A203" s="96" t="s">
        <v>49</v>
      </c>
      <c r="B203" s="96"/>
      <c r="C203" s="96"/>
      <c r="D203" s="96"/>
      <c r="E203" s="96"/>
      <c r="F203" s="96"/>
      <c r="G203" s="96"/>
      <c r="H203" s="4"/>
    </row>
    <row r="204" spans="1:8" ht="15.75" customHeight="1">
      <c r="A204" s="45" t="s">
        <v>68</v>
      </c>
      <c r="B204" s="34" t="s">
        <v>65</v>
      </c>
      <c r="C204" s="96" t="s">
        <v>20</v>
      </c>
      <c r="D204" s="96"/>
      <c r="E204" s="96"/>
      <c r="F204" s="99" t="s">
        <v>46</v>
      </c>
      <c r="G204" s="99"/>
      <c r="H204" s="4"/>
    </row>
    <row r="205" spans="1:8" ht="15.75">
      <c r="A205" s="24"/>
      <c r="B205" s="24"/>
      <c r="C205" s="94"/>
      <c r="D205" s="94"/>
      <c r="E205" s="94"/>
      <c r="F205" s="100"/>
      <c r="G205" s="100"/>
      <c r="H205" s="4"/>
    </row>
    <row r="206" spans="1:8" ht="15.75">
      <c r="A206" s="24"/>
      <c r="B206" s="24"/>
      <c r="C206" s="94"/>
      <c r="D206" s="94"/>
      <c r="E206" s="94"/>
      <c r="F206" s="100"/>
      <c r="G206" s="100"/>
      <c r="H206" s="4"/>
    </row>
    <row r="207" spans="1:8" ht="15.75">
      <c r="A207" s="24"/>
      <c r="B207" s="24"/>
      <c r="C207" s="94"/>
      <c r="D207" s="94"/>
      <c r="E207" s="94"/>
      <c r="F207" s="100"/>
      <c r="G207" s="100"/>
      <c r="H207" s="4"/>
    </row>
    <row r="208" spans="1:8" ht="15.75">
      <c r="A208" s="27"/>
      <c r="B208" s="27"/>
      <c r="C208" s="101"/>
      <c r="D208" s="101"/>
      <c r="E208" s="101"/>
      <c r="F208" s="102"/>
      <c r="G208" s="102"/>
      <c r="H208" s="4"/>
    </row>
    <row r="209" spans="1:8" ht="15.75">
      <c r="A209" s="93" t="s">
        <v>70</v>
      </c>
      <c r="B209" s="94"/>
      <c r="C209" s="94"/>
      <c r="D209" s="94"/>
      <c r="E209" s="94"/>
      <c r="F209" s="94"/>
      <c r="G209" s="94"/>
      <c r="H209" s="4"/>
    </row>
    <row r="210" spans="1:8" ht="15.75">
      <c r="A210" s="4"/>
      <c r="B210" s="4"/>
      <c r="C210" s="4"/>
      <c r="D210" s="4"/>
      <c r="E210" s="4"/>
      <c r="F210" s="4"/>
      <c r="G210" s="4"/>
      <c r="H210" s="4"/>
    </row>
    <row r="211" spans="1:8" ht="38.25" customHeight="1">
      <c r="A211" s="96" t="s">
        <v>50</v>
      </c>
      <c r="B211" s="96"/>
      <c r="C211" s="96"/>
      <c r="D211" s="96"/>
      <c r="E211" s="96"/>
      <c r="F211" s="96"/>
      <c r="G211" s="96"/>
      <c r="H211" s="4"/>
    </row>
    <row r="212" spans="1:8" ht="15.75" customHeight="1">
      <c r="A212" s="45" t="s">
        <v>2</v>
      </c>
      <c r="B212" s="34" t="s">
        <v>65</v>
      </c>
      <c r="C212" s="96" t="s">
        <v>51</v>
      </c>
      <c r="D212" s="96"/>
      <c r="E212" s="96"/>
      <c r="F212" s="99" t="s">
        <v>52</v>
      </c>
      <c r="G212" s="99"/>
      <c r="H212" s="4"/>
    </row>
    <row r="213" spans="1:8" ht="15.75">
      <c r="A213" s="24"/>
      <c r="B213" s="24"/>
      <c r="C213" s="86"/>
      <c r="D213" s="87"/>
      <c r="E213" s="88"/>
      <c r="F213" s="86"/>
      <c r="G213" s="88"/>
      <c r="H213" s="4"/>
    </row>
    <row r="214" spans="1:8" ht="15.75" customHeight="1">
      <c r="A214" s="24"/>
      <c r="B214" s="24"/>
      <c r="C214" s="86"/>
      <c r="D214" s="87"/>
      <c r="E214" s="88"/>
      <c r="F214" s="86"/>
      <c r="G214" s="88"/>
      <c r="H214" s="4"/>
    </row>
    <row r="215" spans="1:8" ht="15.75">
      <c r="A215" s="24"/>
      <c r="B215" s="24"/>
      <c r="C215" s="86"/>
      <c r="D215" s="87"/>
      <c r="E215" s="88"/>
      <c r="F215" s="86"/>
      <c r="G215" s="88"/>
      <c r="H215" s="4"/>
    </row>
    <row r="216" spans="1:8" ht="15.75">
      <c r="A216" s="24"/>
      <c r="B216" s="24"/>
      <c r="C216" s="86"/>
      <c r="D216" s="87"/>
      <c r="E216" s="88"/>
      <c r="F216" s="86"/>
      <c r="G216" s="88"/>
      <c r="H216" s="4"/>
    </row>
    <row r="217" spans="1:8" ht="15.75">
      <c r="A217" s="24"/>
      <c r="B217" s="24"/>
      <c r="C217" s="86"/>
      <c r="D217" s="87"/>
      <c r="E217" s="88"/>
      <c r="F217" s="86"/>
      <c r="G217" s="88"/>
      <c r="H217" s="4"/>
    </row>
    <row r="218" spans="1:8" ht="15.75">
      <c r="A218" s="93"/>
      <c r="B218" s="94"/>
      <c r="C218" s="94"/>
      <c r="D218" s="94"/>
      <c r="E218" s="94"/>
      <c r="F218" s="94"/>
      <c r="G218" s="94"/>
      <c r="H218" s="4"/>
    </row>
    <row r="219" spans="1:8" ht="15.75">
      <c r="A219" s="4"/>
      <c r="B219" s="4"/>
      <c r="C219" s="4"/>
      <c r="D219" s="4"/>
      <c r="E219" s="4"/>
      <c r="F219" s="4"/>
      <c r="G219" s="4"/>
      <c r="H219" s="4"/>
    </row>
    <row r="220" spans="1:8" ht="16.5">
      <c r="A220" s="95" t="s">
        <v>87</v>
      </c>
      <c r="B220" s="95"/>
      <c r="C220" s="95"/>
      <c r="D220" s="95"/>
      <c r="E220" s="95"/>
      <c r="F220" s="95"/>
      <c r="G220" s="95"/>
      <c r="H220" s="4"/>
    </row>
    <row r="221" spans="1:8" ht="15.75">
      <c r="A221" s="96" t="s">
        <v>53</v>
      </c>
      <c r="B221" s="96"/>
      <c r="C221" s="96"/>
      <c r="D221" s="96" t="s">
        <v>59</v>
      </c>
      <c r="E221" s="96"/>
      <c r="F221" s="96"/>
      <c r="G221" s="96"/>
      <c r="H221" s="4"/>
    </row>
    <row r="222" spans="1:8" ht="15.75">
      <c r="A222" s="97" t="s">
        <v>218</v>
      </c>
      <c r="B222" s="97"/>
      <c r="C222" s="97"/>
      <c r="D222" s="98">
        <v>1.36</v>
      </c>
      <c r="E222" s="98"/>
      <c r="F222" s="98"/>
      <c r="G222" s="98"/>
      <c r="H222" s="4"/>
    </row>
    <row r="223" spans="1:8" ht="93.75" customHeight="1">
      <c r="A223" s="89" t="s">
        <v>219</v>
      </c>
      <c r="B223" s="90"/>
      <c r="C223" s="90"/>
      <c r="D223" s="90"/>
      <c r="E223" s="90"/>
      <c r="F223" s="90"/>
      <c r="G223" s="90"/>
    </row>
    <row r="224" spans="1:8" ht="15.75">
      <c r="A224" s="4"/>
      <c r="B224" s="4"/>
      <c r="C224" s="4"/>
      <c r="D224" s="4"/>
      <c r="E224" s="4"/>
      <c r="F224" s="4"/>
      <c r="G224" s="4"/>
    </row>
    <row r="225" spans="1:7" ht="18.75">
      <c r="A225" s="91" t="s">
        <v>88</v>
      </c>
      <c r="B225" s="91"/>
      <c r="C225" s="91"/>
      <c r="D225" s="91"/>
      <c r="E225" s="91"/>
      <c r="F225" s="91"/>
      <c r="G225" s="91"/>
    </row>
    <row r="226" spans="1:7">
      <c r="A226" s="92" t="s">
        <v>69</v>
      </c>
      <c r="B226" s="92"/>
      <c r="C226" s="92"/>
      <c r="D226" s="92"/>
      <c r="E226" s="92"/>
      <c r="F226" s="92"/>
      <c r="G226" s="92"/>
    </row>
    <row r="227" spans="1:7">
      <c r="A227" s="92"/>
      <c r="B227" s="92"/>
      <c r="C227" s="92"/>
      <c r="D227" s="92"/>
      <c r="E227" s="92"/>
      <c r="F227" s="92"/>
      <c r="G227" s="92"/>
    </row>
    <row r="228" spans="1:7">
      <c r="A228" s="92"/>
      <c r="B228" s="92"/>
      <c r="C228" s="92"/>
      <c r="D228" s="92"/>
      <c r="E228" s="92"/>
      <c r="F228" s="92"/>
      <c r="G228" s="92"/>
    </row>
    <row r="229" spans="1:7">
      <c r="A229" s="92"/>
      <c r="B229" s="92"/>
      <c r="C229" s="92"/>
      <c r="D229" s="92"/>
      <c r="E229" s="92"/>
      <c r="F229" s="92"/>
      <c r="G229" s="92"/>
    </row>
    <row r="230" spans="1:7">
      <c r="A230" s="92"/>
      <c r="B230" s="92"/>
      <c r="C230" s="92"/>
      <c r="D230" s="92"/>
      <c r="E230" s="92"/>
      <c r="F230" s="92"/>
      <c r="G230" s="92"/>
    </row>
    <row r="231" spans="1:7">
      <c r="A231" s="92"/>
      <c r="B231" s="92"/>
      <c r="C231" s="92"/>
      <c r="D231" s="92"/>
      <c r="E231" s="92"/>
      <c r="F231" s="92"/>
      <c r="G231" s="92"/>
    </row>
    <row r="232" spans="1:7">
      <c r="A232" s="92"/>
      <c r="B232" s="92"/>
      <c r="C232" s="92"/>
      <c r="D232" s="92"/>
      <c r="E232" s="92"/>
      <c r="F232" s="92"/>
      <c r="G232" s="92"/>
    </row>
    <row r="233" spans="1:7">
      <c r="A233" s="92"/>
      <c r="B233" s="92"/>
      <c r="C233" s="92"/>
      <c r="D233" s="92"/>
      <c r="E233" s="92"/>
      <c r="F233" s="92"/>
      <c r="G233" s="92"/>
    </row>
    <row r="234" spans="1:7">
      <c r="A234" s="92"/>
      <c r="B234" s="92"/>
      <c r="C234" s="92"/>
      <c r="D234" s="92"/>
      <c r="E234" s="92"/>
      <c r="F234" s="92"/>
      <c r="G234" s="92"/>
    </row>
    <row r="239" spans="1:7">
      <c r="F239" s="66"/>
    </row>
  </sheetData>
  <mergeCells count="213">
    <mergeCell ref="A1:G2"/>
    <mergeCell ref="A3:G3"/>
    <mergeCell ref="A6:G6"/>
    <mergeCell ref="A14:G14"/>
    <mergeCell ref="A15:G15"/>
    <mergeCell ref="F18:G18"/>
    <mergeCell ref="F19:G19"/>
    <mergeCell ref="F20:G20"/>
    <mergeCell ref="F22:G22"/>
    <mergeCell ref="D18:E18"/>
    <mergeCell ref="D19:E19"/>
    <mergeCell ref="D20:E20"/>
    <mergeCell ref="D21:E21"/>
    <mergeCell ref="D22:E22"/>
    <mergeCell ref="B21:C21"/>
    <mergeCell ref="B22:C22"/>
    <mergeCell ref="A7:G12"/>
    <mergeCell ref="B16:C16"/>
    <mergeCell ref="D16:E16"/>
    <mergeCell ref="F16:G16"/>
    <mergeCell ref="B17:C17"/>
    <mergeCell ref="D17:E17"/>
    <mergeCell ref="F17:G17"/>
    <mergeCell ref="B18:C18"/>
    <mergeCell ref="D23:E23"/>
    <mergeCell ref="B23:C23"/>
    <mergeCell ref="B19:C19"/>
    <mergeCell ref="B20:C20"/>
    <mergeCell ref="F23:G23"/>
    <mergeCell ref="F21:G21"/>
    <mergeCell ref="E58:F58"/>
    <mergeCell ref="E59:F59"/>
    <mergeCell ref="D24:E24"/>
    <mergeCell ref="D25:E25"/>
    <mergeCell ref="A36:G36"/>
    <mergeCell ref="B37:C37"/>
    <mergeCell ref="B38:C38"/>
    <mergeCell ref="B39:C39"/>
    <mergeCell ref="A32:G32"/>
    <mergeCell ref="A33:G33"/>
    <mergeCell ref="A34:G34"/>
    <mergeCell ref="A35:G35"/>
    <mergeCell ref="E37:F37"/>
    <mergeCell ref="E38:F38"/>
    <mergeCell ref="E39:F39"/>
    <mergeCell ref="B52:D52"/>
    <mergeCell ref="B50:D50"/>
    <mergeCell ref="A53:G53"/>
    <mergeCell ref="D26:E26"/>
    <mergeCell ref="C147:D147"/>
    <mergeCell ref="C148:D148"/>
    <mergeCell ref="A158:G158"/>
    <mergeCell ref="A156:G156"/>
    <mergeCell ref="E50:G50"/>
    <mergeCell ref="B51:D51"/>
    <mergeCell ref="E51:G51"/>
    <mergeCell ref="E52:G52"/>
    <mergeCell ref="C58:D58"/>
    <mergeCell ref="C59:D59"/>
    <mergeCell ref="A55:G55"/>
    <mergeCell ref="C56:D56"/>
    <mergeCell ref="E56:F56"/>
    <mergeCell ref="C57:D57"/>
    <mergeCell ref="E57:F57"/>
    <mergeCell ref="A161:G161"/>
    <mergeCell ref="B26:C26"/>
    <mergeCell ref="A49:G49"/>
    <mergeCell ref="B43:D43"/>
    <mergeCell ref="E43:G43"/>
    <mergeCell ref="B44:D44"/>
    <mergeCell ref="E44:G44"/>
    <mergeCell ref="B45:D45"/>
    <mergeCell ref="E45:G45"/>
    <mergeCell ref="A41:G41"/>
    <mergeCell ref="A42:G42"/>
    <mergeCell ref="E46:G46"/>
    <mergeCell ref="B46:D46"/>
    <mergeCell ref="A47:G47"/>
    <mergeCell ref="F175:G175"/>
    <mergeCell ref="F176:G176"/>
    <mergeCell ref="F177:G177"/>
    <mergeCell ref="A180:G180"/>
    <mergeCell ref="A181:G181"/>
    <mergeCell ref="F174:G174"/>
    <mergeCell ref="A170:G170"/>
    <mergeCell ref="C171:D171"/>
    <mergeCell ref="F171:G171"/>
    <mergeCell ref="C172:D172"/>
    <mergeCell ref="F172:G172"/>
    <mergeCell ref="C173:D173"/>
    <mergeCell ref="F173:G173"/>
    <mergeCell ref="C174:D174"/>
    <mergeCell ref="C175:D175"/>
    <mergeCell ref="C176:D176"/>
    <mergeCell ref="C177:D177"/>
    <mergeCell ref="A195:G195"/>
    <mergeCell ref="C196:E196"/>
    <mergeCell ref="F196:G196"/>
    <mergeCell ref="C197:E197"/>
    <mergeCell ref="F197:G197"/>
    <mergeCell ref="A201:G201"/>
    <mergeCell ref="A203:G203"/>
    <mergeCell ref="C204:E204"/>
    <mergeCell ref="F204:G204"/>
    <mergeCell ref="C200:E200"/>
    <mergeCell ref="F200:G200"/>
    <mergeCell ref="F199:G199"/>
    <mergeCell ref="F198:G198"/>
    <mergeCell ref="A5:G5"/>
    <mergeCell ref="A4:G4"/>
    <mergeCell ref="A61:G61"/>
    <mergeCell ref="A70:G70"/>
    <mergeCell ref="A77:B77"/>
    <mergeCell ref="A112:C112"/>
    <mergeCell ref="A142:G142"/>
    <mergeCell ref="A143:G143"/>
    <mergeCell ref="C144:D144"/>
    <mergeCell ref="A27:D27"/>
    <mergeCell ref="A28:D28"/>
    <mergeCell ref="A29:D29"/>
    <mergeCell ref="A30:D30"/>
    <mergeCell ref="E27:G27"/>
    <mergeCell ref="E28:G28"/>
    <mergeCell ref="E29:G29"/>
    <mergeCell ref="E30:G30"/>
    <mergeCell ref="A68:G68"/>
    <mergeCell ref="A76:G76"/>
    <mergeCell ref="B24:C24"/>
    <mergeCell ref="B25:C25"/>
    <mergeCell ref="F24:G24"/>
    <mergeCell ref="F25:G25"/>
    <mergeCell ref="F26:G26"/>
    <mergeCell ref="A153:B153"/>
    <mergeCell ref="D153:E153"/>
    <mergeCell ref="A154:B155"/>
    <mergeCell ref="D154:E154"/>
    <mergeCell ref="D155:E155"/>
    <mergeCell ref="E144:F144"/>
    <mergeCell ref="C145:D145"/>
    <mergeCell ref="E145:F145"/>
    <mergeCell ref="C146:D146"/>
    <mergeCell ref="E146:F146"/>
    <mergeCell ref="E147:F147"/>
    <mergeCell ref="E148:F148"/>
    <mergeCell ref="A149:G149"/>
    <mergeCell ref="A152:B152"/>
    <mergeCell ref="C152:D152"/>
    <mergeCell ref="F152:G152"/>
    <mergeCell ref="A151:G151"/>
    <mergeCell ref="D159:F159"/>
    <mergeCell ref="D160:F160"/>
    <mergeCell ref="A163:G163"/>
    <mergeCell ref="A164:G164"/>
    <mergeCell ref="E165:G165"/>
    <mergeCell ref="A165:B165"/>
    <mergeCell ref="A166:B166"/>
    <mergeCell ref="C165:D165"/>
    <mergeCell ref="C166:D166"/>
    <mergeCell ref="E166:G166"/>
    <mergeCell ref="A169:G169"/>
    <mergeCell ref="A178:G178"/>
    <mergeCell ref="C185:E185"/>
    <mergeCell ref="F185:G185"/>
    <mergeCell ref="A187:G187"/>
    <mergeCell ref="C189:E189"/>
    <mergeCell ref="F189:G189"/>
    <mergeCell ref="C190:E190"/>
    <mergeCell ref="F190:G190"/>
    <mergeCell ref="A193:G193"/>
    <mergeCell ref="C191:E191"/>
    <mergeCell ref="F191:G191"/>
    <mergeCell ref="C192:E192"/>
    <mergeCell ref="F192:G192"/>
    <mergeCell ref="C183:E183"/>
    <mergeCell ref="F183:G183"/>
    <mergeCell ref="C184:E184"/>
    <mergeCell ref="F184:G184"/>
    <mergeCell ref="C188:E188"/>
    <mergeCell ref="F188:G188"/>
    <mergeCell ref="A182:G182"/>
    <mergeCell ref="C198:E198"/>
    <mergeCell ref="C199:E199"/>
    <mergeCell ref="C205:E205"/>
    <mergeCell ref="F205:G205"/>
    <mergeCell ref="C206:E206"/>
    <mergeCell ref="F206:G206"/>
    <mergeCell ref="C207:E207"/>
    <mergeCell ref="F207:G207"/>
    <mergeCell ref="C208:E208"/>
    <mergeCell ref="F208:G208"/>
    <mergeCell ref="A209:G209"/>
    <mergeCell ref="C212:E212"/>
    <mergeCell ref="F212:G212"/>
    <mergeCell ref="C213:E213"/>
    <mergeCell ref="F213:G213"/>
    <mergeCell ref="C214:E214"/>
    <mergeCell ref="F214:G214"/>
    <mergeCell ref="C215:E215"/>
    <mergeCell ref="F215:G215"/>
    <mergeCell ref="A211:G211"/>
    <mergeCell ref="C216:E216"/>
    <mergeCell ref="F216:G216"/>
    <mergeCell ref="A223:G223"/>
    <mergeCell ref="A225:G225"/>
    <mergeCell ref="A226:G234"/>
    <mergeCell ref="C217:E217"/>
    <mergeCell ref="F217:G217"/>
    <mergeCell ref="A218:G218"/>
    <mergeCell ref="A220:G220"/>
    <mergeCell ref="A221:C221"/>
    <mergeCell ref="D221:G221"/>
    <mergeCell ref="A222:C222"/>
    <mergeCell ref="D222:G222"/>
  </mergeCells>
  <phoneticPr fontId="3" type="noConversion"/>
  <hyperlinks>
    <hyperlink ref="A34:G34" r:id="rId1" location="pdfviewer" display="Resolución de Aprobación y Anexo del Plan de Rendición de Cuentas del INTN 2023"/>
    <hyperlink ref="A36:G36" r:id="rId2" location="pdfviewer" display="Plan de Rendición de Cuentas 2023"/>
    <hyperlink ref="G38" r:id="rId3" location="pdfviewer"/>
    <hyperlink ref="G39" r:id="rId4" location="pdfviewer"/>
    <hyperlink ref="A15:G15" r:id="rId5" display="Resolución INTN 028/2022. Conformación del Comité de Rendición de Cuentas"/>
    <hyperlink ref="E44:G44" r:id="rId6" display="Enlace S.F.P."/>
    <hyperlink ref="E45:G46" r:id="rId7" display="Enlace S.F.P."/>
    <hyperlink ref="E51:G51" r:id="rId8" display="Enlace Portal de Transparencia"/>
    <hyperlink ref="E52:G52" r:id="rId9" display="Enlace Portal de Transparencia"/>
    <hyperlink ref="G73" r:id="rId10"/>
    <hyperlink ref="G72" r:id="rId11"/>
    <hyperlink ref="G57" r:id="rId12" location="!/estadisticas/burbujas"/>
    <hyperlink ref="G58:G59" r:id="rId13" location="!/estadisticas/burbujas" display="Enlace AIP"/>
    <hyperlink ref="G79" r:id="rId14"/>
    <hyperlink ref="G80:G83" r:id="rId15" display="Enlace Ley 5189"/>
    <hyperlink ref="G85:G92" r:id="rId16" display="Enlace Ley 5189"/>
    <hyperlink ref="G94" r:id="rId17"/>
    <hyperlink ref="G95:G100" r:id="rId18" display="Enlace Ley 5189"/>
    <hyperlink ref="G102:G106" r:id="rId19" display="Enlace Ley 5189"/>
    <hyperlink ref="G108:G109" r:id="rId20" display="Enlace Ley 5189"/>
    <hyperlink ref="G111" r:id="rId21"/>
    <hyperlink ref="G160" r:id="rId22"/>
    <hyperlink ref="F172" r:id="rId23"/>
    <hyperlink ref="F173" r:id="rId24"/>
    <hyperlink ref="F174" r:id="rId25"/>
    <hyperlink ref="F175" r:id="rId26"/>
    <hyperlink ref="F176" r:id="rId27"/>
    <hyperlink ref="F184" r:id="rId28"/>
    <hyperlink ref="F185" r:id="rId29"/>
    <hyperlink ref="G145" r:id="rId30"/>
    <hyperlink ref="G146" r:id="rId31"/>
    <hyperlink ref="G147" r:id="rId32"/>
    <hyperlink ref="G148" r:id="rId33"/>
    <hyperlink ref="F155" r:id="rId34"/>
    <hyperlink ref="F154" r:id="rId35"/>
    <hyperlink ref="F153" r:id="rId36"/>
    <hyperlink ref="E166:G166" r:id="rId37" display="Detalle de servicios"/>
  </hyperlinks>
  <pageMargins left="0.25" right="0.25" top="0.75" bottom="0.75" header="0.3" footer="0.3"/>
  <pageSetup paperSize="190" scale="80" orientation="landscape" r:id="rId38"/>
  <drawing r:id="rId3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MATRIZ RCC_23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Saldivar</cp:lastModifiedBy>
  <cp:lastPrinted>2022-02-11T18:59:11Z</cp:lastPrinted>
  <dcterms:created xsi:type="dcterms:W3CDTF">2020-06-23T19:35:00Z</dcterms:created>
  <dcterms:modified xsi:type="dcterms:W3CDTF">2023-04-28T11:36:19Z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